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20" windowHeight="11020"/>
  </bookViews>
  <sheets>
    <sheet name="без учета счетов бюджета" sheetId="1" r:id="rId1"/>
  </sheets>
  <definedNames>
    <definedName name="_xlnm.Print_Titles" localSheetId="0">'без учета счетов бюджета'!$17:$17</definedName>
  </definedNames>
  <calcPr calcId="125725"/>
</workbook>
</file>

<file path=xl/calcChain.xml><?xml version="1.0" encoding="utf-8"?>
<calcChain xmlns="http://schemas.openxmlformats.org/spreadsheetml/2006/main">
  <c r="F28" i="1"/>
  <c r="F29"/>
  <c r="F119" l="1"/>
  <c r="F118" s="1"/>
  <c r="F67" l="1"/>
  <c r="F35"/>
  <c r="F34" s="1"/>
  <c r="F132"/>
  <c r="F126"/>
  <c r="F125" s="1"/>
  <c r="F111"/>
  <c r="F110" s="1"/>
  <c r="F47"/>
  <c r="F46" s="1"/>
  <c r="F39"/>
  <c r="F38" s="1"/>
  <c r="F37" s="1"/>
  <c r="F105"/>
  <c r="F104" s="1"/>
  <c r="F108"/>
  <c r="F107" s="1"/>
  <c r="F95"/>
  <c r="F94" s="1"/>
  <c r="F92"/>
  <c r="F91" s="1"/>
  <c r="F65"/>
  <c r="F64" s="1"/>
  <c r="F63" l="1"/>
  <c r="F62" s="1"/>
  <c r="F32" l="1"/>
  <c r="F22"/>
  <c r="F52"/>
  <c r="F142"/>
  <c r="F141" s="1"/>
  <c r="F156"/>
  <c r="F155" s="1"/>
  <c r="F164" l="1"/>
  <c r="F163" s="1"/>
  <c r="F162" s="1"/>
  <c r="F161" s="1"/>
  <c r="F159"/>
  <c r="F158" s="1"/>
  <c r="F153"/>
  <c r="F152" s="1"/>
  <c r="F150"/>
  <c r="F149" s="1"/>
  <c r="F147"/>
  <c r="F145"/>
  <c r="F139"/>
  <c r="F138" s="1"/>
  <c r="F136"/>
  <c r="F135" s="1"/>
  <c r="F130"/>
  <c r="F129" s="1"/>
  <c r="F123"/>
  <c r="F122" s="1"/>
  <c r="F121" s="1"/>
  <c r="F116"/>
  <c r="F115" s="1"/>
  <c r="F102"/>
  <c r="F101" s="1"/>
  <c r="F100" s="1"/>
  <c r="F98"/>
  <c r="F97" s="1"/>
  <c r="F86"/>
  <c r="F85" s="1"/>
  <c r="F80"/>
  <c r="F79" s="1"/>
  <c r="F89"/>
  <c r="F88" s="1"/>
  <c r="F83"/>
  <c r="F82" s="1"/>
  <c r="F77"/>
  <c r="F76" s="1"/>
  <c r="F72"/>
  <c r="F71" s="1"/>
  <c r="F70" s="1"/>
  <c r="F69" s="1"/>
  <c r="F57"/>
  <c r="F55"/>
  <c r="F50"/>
  <c r="F49" s="1"/>
  <c r="F43"/>
  <c r="F42" s="1"/>
  <c r="F41" s="1"/>
  <c r="F31"/>
  <c r="F20" s="1"/>
  <c r="F26"/>
  <c r="F24"/>
  <c r="F75" l="1"/>
  <c r="F74" s="1"/>
  <c r="F114"/>
  <c r="F54"/>
  <c r="F45" s="1"/>
  <c r="F21"/>
  <c r="F144"/>
  <c r="F128" s="1"/>
  <c r="F19" l="1"/>
  <c r="F113"/>
  <c r="F166" l="1"/>
</calcChain>
</file>

<file path=xl/sharedStrings.xml><?xml version="1.0" encoding="utf-8"?>
<sst xmlns="http://schemas.openxmlformats.org/spreadsheetml/2006/main" count="620" uniqueCount="138">
  <si>
    <t>РАСПРЕДЕЛЕНИЕ</t>
  </si>
  <si>
    <t>бюджетных ассигнований по разделам, подразделам</t>
  </si>
  <si>
    <t>целевым статьям, группам (группам и подгруппам) видов расходов</t>
  </si>
  <si>
    <t>Наименование показателя</t>
  </si>
  <si>
    <t>Рз</t>
  </si>
  <si>
    <t>Пз</t>
  </si>
  <si>
    <t>ЦС</t>
  </si>
  <si>
    <t>ВР</t>
  </si>
  <si>
    <t>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</si>
  <si>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</si>
  <si>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</si>
  <si>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</si>
  <si>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</si>
  <si>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</si>
  <si>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</si>
  <si>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</si>
  <si>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</si>
  <si>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</si>
  <si>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</si>
  <si>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</si>
  <si>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</si>
  <si>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</si>
  <si>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</si>
  <si>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</si>
  <si>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</si>
  <si>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</si>
  <si>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</si>
  <si>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Условно утверждаемые расходы</t>
  </si>
  <si>
    <t>03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</si>
  <si>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</si>
  <si>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</si>
  <si>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Осуществление мероприятий в области обеспечения первичных мер пожарной безопасности</t>
  </si>
  <si>
    <t xml:space="preserve"> Дорожное хозяйство (дорожные фонды)</t>
  </si>
  <si>
    <t>09</t>
  </si>
  <si>
    <t>Осуществление целевых мероприятий в отношении автомобильных дорог общего пользования местного значения</t>
  </si>
  <si>
    <t>Капитальный ремонт и ремонт автомобильных дорог общего пользования местного значения и искусственных сооружений на них</t>
  </si>
  <si>
    <t>Содержание автомобильных дорог общего пользования местного значения и искусственных сооружений на них</t>
  </si>
  <si>
    <t>Другие вопросы в области национальной экономики</t>
  </si>
  <si>
    <t>12</t>
  </si>
  <si>
    <t>05</t>
  </si>
  <si>
    <t>Жилищное хозяйство</t>
  </si>
  <si>
    <t>Взносы на капитальный ремонт общего имущества в многоквартирных домах собственником жилого помещения многоквартирного дома</t>
  </si>
  <si>
    <t>Коммунальное хозяйство</t>
  </si>
  <si>
    <t>02</t>
  </si>
  <si>
    <t>Благоустройство</t>
  </si>
  <si>
    <t>Исполнение судебных актов Российской федерации и мировых соглашений по возмещению причиненного вреда</t>
  </si>
  <si>
    <t>Озеленение территорий</t>
  </si>
  <si>
    <t>Организация ритуальных услуг и содержание мест захоронение</t>
  </si>
  <si>
    <t>Прочие мероприятия по благоустройству территории поселения</t>
  </si>
  <si>
    <t>9990029370</t>
  </si>
  <si>
    <t>Исполнение судебных актов</t>
  </si>
  <si>
    <t>830</t>
  </si>
  <si>
    <t>Реализация программ формирования современной городской среды (доля финансового участия заинтересованных лиц)</t>
  </si>
  <si>
    <t>Реализация  программ формирования современной городской среды</t>
  </si>
  <si>
    <t>Пенсионное обеспечение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</si>
  <si>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</si>
  <si>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</si>
  <si>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</si>
  <si>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</si>
  <si>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ВСЕГО РАСХОДОВ: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</si>
  <si>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</si>
  <si>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Центральный аппарат</t>
  </si>
  <si>
    <t>Резервные фонды местных администраций</t>
  </si>
  <si>
    <t>Содержание имущества казны</t>
  </si>
  <si>
    <t>Выполнение других обязательств органов местного самоуправления</t>
  </si>
  <si>
    <t>Формирование системы документов территориального планирования</t>
  </si>
  <si>
    <t>Снос аварийного жилищного фонда</t>
  </si>
  <si>
    <t>Мероприятия в области коммунального хозяйства</t>
  </si>
  <si>
    <t>Организация освещение улиц в населенных пунктах поселения</t>
  </si>
  <si>
    <t>Организация сбора и вывоза бытовых отходов и мусора</t>
  </si>
  <si>
    <t xml:space="preserve">Пенсии за выслугу лет лицам, замещавшим должности муниципальной службы </t>
  </si>
  <si>
    <t>С140526820</t>
  </si>
  <si>
    <t>С140526830</t>
  </si>
  <si>
    <t xml:space="preserve">  классификации расходов бюджета Кокшамарского сельского поселения</t>
  </si>
  <si>
    <t>В140626020</t>
  </si>
  <si>
    <t>В140626030</t>
  </si>
  <si>
    <t>В140626050</t>
  </si>
  <si>
    <t>В140626080</t>
  </si>
  <si>
    <t>В140426600</t>
  </si>
  <si>
    <t>В140626110</t>
  </si>
  <si>
    <t>В140426700</t>
  </si>
  <si>
    <t>В140426701</t>
  </si>
  <si>
    <t>В140426710</t>
  </si>
  <si>
    <t>В140426711</t>
  </si>
  <si>
    <t>В140426730</t>
  </si>
  <si>
    <t>В140726500</t>
  </si>
  <si>
    <t>В140726520</t>
  </si>
  <si>
    <t>В140526800</t>
  </si>
  <si>
    <t>В140526810</t>
  </si>
  <si>
    <t>В140526820</t>
  </si>
  <si>
    <t>В140526850</t>
  </si>
  <si>
    <t>В11F225550</t>
  </si>
  <si>
    <t>В11F255550</t>
  </si>
  <si>
    <t>В12F254240</t>
  </si>
  <si>
    <t>В12F255550</t>
  </si>
  <si>
    <t>В101012010</t>
  </si>
  <si>
    <t>Капитальный ремонт и ремонт автомобильных дорог общего пользования местного значения и искусственных сооружений на них (софинансирование)</t>
  </si>
  <si>
    <t>Национальная оборона</t>
  </si>
  <si>
    <t>Мобилизационная и вневойсковая подготовка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</si>
  <si>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</si>
  <si>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В140651180</t>
  </si>
  <si>
    <t>Расчистка автомобильных дорог общего пользования от снега и мусора за счет финансовой помощи из бюджета Звениговского района</t>
  </si>
  <si>
    <t>Ремонт автомобильных дорог общего пользования за счет финансовой помощи из бюджета Звениговского района</t>
  </si>
  <si>
    <t>В140426731</t>
  </si>
  <si>
    <t>В140426732</t>
  </si>
  <si>
    <t>В140626070</t>
  </si>
  <si>
    <t>(тыс.рублей)</t>
  </si>
  <si>
    <t>Глава местной администрации (исполнительно-распорядительного органа муниципального образования)</t>
  </si>
  <si>
    <t>Национальная безопасность и правоохранительная деятельность</t>
  </si>
  <si>
    <t>Общегосударственные вопросы</t>
  </si>
  <si>
    <t>Национальная экономика</t>
  </si>
  <si>
    <t>Жилищно-коммунальное хозяйство</t>
  </si>
  <si>
    <t>Социальная политика</t>
  </si>
  <si>
    <t>Осуществление целевых мероприятий в отношении автомобильных дорог общего пользования местного значения (софинансирование)</t>
  </si>
  <si>
    <t>07</t>
  </si>
  <si>
    <t>В140626170</t>
  </si>
  <si>
    <t>Обеспечение проведения выборов и референдумов</t>
  </si>
  <si>
    <t>Обеспечение подготовки и проведение муниципальных выборов</t>
  </si>
  <si>
    <t>В140626060</t>
  </si>
  <si>
    <t>Оценка недвижимости, признание прав и регулирование отношений по муниципальной собственности</t>
  </si>
  <si>
    <t>В140626090</t>
  </si>
  <si>
    <t>Мероприятия по землеустройству и землепользованию</t>
  </si>
  <si>
    <t>В140726530</t>
  </si>
  <si>
    <t>В140655490</t>
  </si>
  <si>
    <t>Поощрение за достижение показателей деятельности органов исполнительной власти субъектов Российской Федерации</t>
  </si>
  <si>
    <t>к Решению Собрания депутатов Кокшамарского сельского поселения Звениговского муниципального района Республики Марий Эл</t>
  </si>
  <si>
    <t>ПРИЛОЖЕНИЕ № 5</t>
  </si>
  <si>
    <t>"Об исполнении бюджета                                                                                                                                                                                                                                                                        Кокшамарского сельского поселения Звениговского муниципального района Республики Марий Эл  за 2025 год"</t>
  </si>
  <si>
    <t>2025 год</t>
  </si>
  <si>
    <t>Звениговского муниципального района Республики Марий Эл за 2025 год</t>
  </si>
  <si>
    <t>Расходы на оплату договоров гражданско-правового характера</t>
  </si>
  <si>
    <t>В140626021</t>
  </si>
  <si>
    <t>В14049Д004</t>
  </si>
  <si>
    <t>В1201И0015</t>
  </si>
  <si>
    <t>В1201S0015</t>
  </si>
  <si>
    <t xml:space="preserve">Реализация проектов и программ развития территорий муниципальных образований в Республике Марий Эл, основанных на местных инициативах (Организация  освещения территории по ул.Московской и ул.Молодежной в дер.Кокшамары) </t>
  </si>
  <si>
    <t>Реализация проектов и программ развития территорий муниципальных образований в Республике Марий Эл, основанных на местных инициативах (Организация  освещения территории по ул.Московской и ул.Молодежной в дер.Кокшамары) за счет средств инициативных платежей</t>
  </si>
  <si>
    <t xml:space="preserve">                             от "28"  мая  2026 года № 86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</si>
</sst>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1"/>
      <name val="Calibri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Arial Cyr"/>
    </font>
    <font>
      <sz val="14"/>
      <color rgb="FF000000"/>
      <name val="Times New Roman"/>
      <family val="1"/>
      <charset val="204"/>
    </font>
    <font>
      <sz val="10"/>
      <color rgb="FF000000"/>
      <name val="Arial Cy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1" fillId="0" borderId="0" xfId="0" applyFont="1"/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justify" vertical="top" wrapText="1"/>
    </xf>
    <xf numFmtId="0" fontId="4" fillId="0" borderId="0" xfId="0" applyFont="1"/>
    <xf numFmtId="0" fontId="5" fillId="0" borderId="0" xfId="0" applyFont="1"/>
    <xf numFmtId="164" fontId="4" fillId="4" borderId="0" xfId="0" applyNumberFormat="1" applyFont="1" applyFill="1" applyAlignment="1">
      <alignment horizontal="right" vertical="center" shrinkToFit="1"/>
    </xf>
    <xf numFmtId="0" fontId="4" fillId="0" borderId="0" xfId="0" applyFont="1" applyAlignment="1">
      <alignment vertical="top" wrapText="1"/>
    </xf>
    <xf numFmtId="0" fontId="4" fillId="4" borderId="0" xfId="0" applyFont="1" applyFill="1" applyAlignment="1">
      <alignment horizontal="justify" vertical="top" wrapText="1"/>
    </xf>
    <xf numFmtId="164" fontId="4" fillId="4" borderId="0" xfId="0" applyNumberFormat="1" applyFont="1" applyFill="1" applyAlignment="1">
      <alignment horizontal="left" vertical="top" wrapText="1"/>
    </xf>
    <xf numFmtId="49" fontId="4" fillId="4" borderId="0" xfId="0" applyNumberFormat="1" applyFont="1" applyFill="1" applyAlignment="1">
      <alignment horizontal="center" vertical="top" wrapText="1"/>
    </xf>
    <xf numFmtId="1" fontId="4" fillId="4" borderId="0" xfId="0" applyNumberFormat="1" applyFont="1" applyFill="1" applyAlignment="1">
      <alignment horizontal="center" vertical="top" shrinkToFit="1"/>
    </xf>
    <xf numFmtId="164" fontId="4" fillId="4" borderId="0" xfId="0" applyNumberFormat="1" applyFont="1" applyFill="1" applyAlignment="1">
      <alignment horizontal="right" vertical="top" shrinkToFit="1"/>
    </xf>
    <xf numFmtId="49" fontId="2" fillId="4" borderId="0" xfId="0" applyNumberFormat="1" applyFont="1" applyFill="1" applyAlignment="1">
      <alignment horizontal="center" vertical="top" shrinkToFit="1"/>
    </xf>
    <xf numFmtId="49" fontId="4" fillId="4" borderId="0" xfId="0" applyNumberFormat="1" applyFont="1" applyFill="1" applyAlignment="1">
      <alignment horizontal="justify" vertical="top" wrapText="1"/>
    </xf>
    <xf numFmtId="164" fontId="4" fillId="4" borderId="0" xfId="0" applyNumberFormat="1" applyFont="1" applyFill="1" applyAlignment="1">
      <alignment horizontal="justify" vertical="top" wrapText="1"/>
    </xf>
    <xf numFmtId="164" fontId="4" fillId="4" borderId="0" xfId="0" applyNumberFormat="1" applyFont="1" applyFill="1" applyAlignment="1">
      <alignment vertical="top" shrinkToFit="1"/>
    </xf>
    <xf numFmtId="164" fontId="4" fillId="3" borderId="0" xfId="0" applyNumberFormat="1" applyFont="1" applyFill="1" applyAlignment="1">
      <alignment horizontal="right" vertical="top" shrinkToFit="1"/>
    </xf>
    <xf numFmtId="0" fontId="4" fillId="0" borderId="0" xfId="0" applyFont="1" applyAlignment="1">
      <alignment horizontal="left" vertical="top" wrapText="1"/>
    </xf>
    <xf numFmtId="49" fontId="2" fillId="2" borderId="0" xfId="0" applyNumberFormat="1" applyFont="1" applyFill="1" applyAlignment="1">
      <alignment horizontal="center" vertical="top" shrinkToFit="1"/>
    </xf>
    <xf numFmtId="0" fontId="2" fillId="0" borderId="0" xfId="0" applyFont="1" applyAlignment="1">
      <alignment horizontal="left" vertical="top" wrapText="1"/>
    </xf>
    <xf numFmtId="49" fontId="2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justify" vertical="top" wrapText="1"/>
    </xf>
    <xf numFmtId="165" fontId="2" fillId="4" borderId="0" xfId="0" applyNumberFormat="1" applyFont="1" applyFill="1" applyAlignment="1">
      <alignment horizontal="right" vertical="top"/>
    </xf>
    <xf numFmtId="1" fontId="4" fillId="3" borderId="0" xfId="0" applyNumberFormat="1" applyFont="1" applyFill="1" applyAlignment="1">
      <alignment horizontal="center" vertical="top" shrinkToFit="1"/>
    </xf>
    <xf numFmtId="0" fontId="6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" fillId="0" borderId="0" xfId="0" applyFont="1" applyAlignment="1">
      <alignment horizontal="right"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top"/>
    </xf>
    <xf numFmtId="0" fontId="4" fillId="4" borderId="0" xfId="0" applyFont="1" applyFill="1" applyAlignment="1">
      <alignment horizontal="justify" vertical="center" wrapText="1"/>
    </xf>
    <xf numFmtId="1" fontId="4" fillId="4" borderId="0" xfId="0" applyNumberFormat="1" applyFont="1" applyFill="1" applyAlignment="1">
      <alignment horizontal="center" vertical="center" shrinkToFit="1"/>
    </xf>
    <xf numFmtId="165" fontId="2" fillId="4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vertical="top" shrinkToFit="1"/>
    </xf>
    <xf numFmtId="0" fontId="6" fillId="0" borderId="0" xfId="0" applyFont="1" applyAlignment="1">
      <alignment vertical="top" wrapText="1"/>
    </xf>
    <xf numFmtId="164" fontId="4" fillId="0" borderId="0" xfId="0" applyNumberFormat="1" applyFont="1" applyFill="1" applyAlignment="1">
      <alignment horizontal="right" vertical="top" shrinkToFit="1"/>
    </xf>
    <xf numFmtId="0" fontId="2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5" fillId="0" borderId="0" xfId="0" applyFont="1" applyAlignment="1">
      <alignment horizontal="left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8"/>
  <sheetViews>
    <sheetView tabSelected="1" zoomScale="80" zoomScaleNormal="80" workbookViewId="0">
      <selection activeCell="J9" sqref="J9"/>
    </sheetView>
  </sheetViews>
  <sheetFormatPr defaultColWidth="9.1796875" defaultRowHeight="14.5" outlineLevelRow="4"/>
  <cols>
    <col min="1" max="1" width="56.81640625" customWidth="1"/>
    <col min="2" max="2" width="8.54296875" customWidth="1"/>
    <col min="3" max="3" width="8.453125" customWidth="1"/>
    <col min="4" max="4" width="17.1796875" customWidth="1"/>
    <col min="5" max="5" width="10.453125" customWidth="1"/>
    <col min="6" max="6" width="18.81640625" customWidth="1"/>
    <col min="7" max="7" width="9.1796875" bestFit="1" customWidth="1"/>
  </cols>
  <sheetData>
    <row r="1" spans="1:6" ht="18">
      <c r="A1" s="48"/>
      <c r="B1" s="48"/>
      <c r="C1" s="48"/>
      <c r="D1" s="48"/>
      <c r="E1" s="48"/>
      <c r="F1" s="48"/>
    </row>
    <row r="2" spans="1:6" ht="18">
      <c r="A2" s="36"/>
      <c r="B2" s="36"/>
      <c r="C2" s="36"/>
      <c r="D2" s="36"/>
      <c r="E2" s="50" t="s">
        <v>126</v>
      </c>
      <c r="F2" s="50"/>
    </row>
    <row r="3" spans="1:6" ht="48.75" customHeight="1">
      <c r="A3" s="36"/>
      <c r="B3" s="51" t="s">
        <v>125</v>
      </c>
      <c r="C3" s="51"/>
      <c r="D3" s="51"/>
      <c r="E3" s="51"/>
      <c r="F3" s="51"/>
    </row>
    <row r="4" spans="1:6" ht="52.5" customHeight="1">
      <c r="A4" s="36"/>
      <c r="B4" s="51" t="s">
        <v>127</v>
      </c>
      <c r="C4" s="51"/>
      <c r="D4" s="51"/>
      <c r="E4" s="51"/>
      <c r="F4" s="51"/>
    </row>
    <row r="5" spans="1:6" ht="18">
      <c r="A5" s="37"/>
      <c r="B5" s="50" t="s">
        <v>137</v>
      </c>
      <c r="C5" s="50"/>
      <c r="D5" s="50"/>
      <c r="E5" s="50"/>
      <c r="F5" s="50"/>
    </row>
    <row r="6" spans="1:6" ht="0.75" customHeight="1">
      <c r="A6" s="1"/>
      <c r="B6" s="37"/>
      <c r="C6" s="37"/>
      <c r="D6" s="37"/>
      <c r="E6" s="37"/>
      <c r="F6" s="37"/>
    </row>
    <row r="7" spans="1:6" ht="18" hidden="1">
      <c r="A7" s="36"/>
      <c r="B7" s="36"/>
      <c r="C7" s="36"/>
      <c r="D7" s="36"/>
      <c r="E7" s="36"/>
      <c r="F7" s="36"/>
    </row>
    <row r="8" spans="1:6" ht="18" hidden="1">
      <c r="A8" s="2"/>
      <c r="B8" s="2"/>
      <c r="C8" s="2"/>
      <c r="D8" s="38"/>
      <c r="E8" s="38"/>
      <c r="F8" s="38"/>
    </row>
    <row r="9" spans="1:6" ht="18">
      <c r="A9" s="2"/>
      <c r="B9" s="2"/>
      <c r="C9" s="2"/>
      <c r="D9" s="35"/>
      <c r="E9" s="35"/>
      <c r="F9" s="35"/>
    </row>
    <row r="10" spans="1:6" ht="18">
      <c r="A10" s="49" t="s">
        <v>0</v>
      </c>
      <c r="B10" s="49"/>
      <c r="C10" s="49"/>
      <c r="D10" s="49"/>
      <c r="E10" s="49"/>
      <c r="F10" s="49"/>
    </row>
    <row r="11" spans="1:6" ht="20.25" customHeight="1">
      <c r="A11" s="45" t="s">
        <v>1</v>
      </c>
      <c r="B11" s="45"/>
      <c r="C11" s="45"/>
      <c r="D11" s="45"/>
      <c r="E11" s="45"/>
      <c r="F11" s="45"/>
    </row>
    <row r="12" spans="1:6" ht="20.25" customHeight="1">
      <c r="A12" s="45" t="s">
        <v>2</v>
      </c>
      <c r="B12" s="45"/>
      <c r="C12" s="45"/>
      <c r="D12" s="45"/>
      <c r="E12" s="45"/>
      <c r="F12" s="45"/>
    </row>
    <row r="13" spans="1:6" ht="20.25" customHeight="1">
      <c r="A13" s="46" t="s">
        <v>73</v>
      </c>
      <c r="B13" s="46"/>
      <c r="C13" s="46"/>
      <c r="D13" s="46"/>
      <c r="E13" s="46"/>
      <c r="F13" s="46"/>
    </row>
    <row r="14" spans="1:6" ht="21.75" customHeight="1">
      <c r="A14" s="46" t="s">
        <v>129</v>
      </c>
      <c r="B14" s="46"/>
      <c r="C14" s="46"/>
      <c r="D14" s="46"/>
      <c r="E14" s="46"/>
      <c r="F14" s="46"/>
    </row>
    <row r="15" spans="1:6" ht="3.75" customHeight="1">
      <c r="A15" s="46"/>
      <c r="B15" s="46"/>
      <c r="C15" s="46"/>
      <c r="D15" s="46"/>
      <c r="E15" s="46"/>
      <c r="F15" s="46"/>
    </row>
    <row r="16" spans="1:6" ht="21.75" customHeight="1">
      <c r="A16" s="48" t="s">
        <v>106</v>
      </c>
      <c r="B16" s="48"/>
      <c r="C16" s="48"/>
      <c r="D16" s="48"/>
      <c r="E16" s="48"/>
      <c r="F16" s="48"/>
    </row>
    <row r="17" spans="1:6" ht="26.5" customHeight="1">
      <c r="A17" s="29" t="s">
        <v>3</v>
      </c>
      <c r="B17" s="30" t="s">
        <v>4</v>
      </c>
      <c r="C17" s="30" t="s">
        <v>5</v>
      </c>
      <c r="D17" s="30" t="s">
        <v>6</v>
      </c>
      <c r="E17" s="30" t="s">
        <v>7</v>
      </c>
      <c r="F17" s="31" t="s">
        <v>128</v>
      </c>
    </row>
    <row r="18" spans="1:6" ht="26.5" customHeight="1">
      <c r="A18" s="32">
        <v>1</v>
      </c>
      <c r="B18" s="33">
        <v>2</v>
      </c>
      <c r="C18" s="33">
        <v>3</v>
      </c>
      <c r="D18" s="33">
        <v>4</v>
      </c>
      <c r="E18" s="33">
        <v>5</v>
      </c>
      <c r="F18" s="33">
        <v>6</v>
      </c>
    </row>
    <row r="19" spans="1:6" ht="18">
      <c r="A19" s="9" t="s">
        <v>109</v>
      </c>
      <c r="B19" s="10" t="s">
        <v>8</v>
      </c>
      <c r="C19" s="11"/>
      <c r="D19" s="11"/>
      <c r="E19" s="11"/>
      <c r="F19" s="12">
        <f>F20+F37+F41+F45</f>
        <v>4662.7251500000002</v>
      </c>
    </row>
    <row r="20" spans="1:6" ht="82.5" customHeight="1" outlineLevel="1">
      <c r="A20" s="8" t="s">
        <v>9</v>
      </c>
      <c r="B20" s="10" t="s">
        <v>8</v>
      </c>
      <c r="C20" s="13" t="s">
        <v>10</v>
      </c>
      <c r="D20" s="11"/>
      <c r="E20" s="11"/>
      <c r="F20" s="12">
        <f>F21+F31+F34+F28</f>
        <v>3682.5834799999998</v>
      </c>
    </row>
    <row r="21" spans="1:6" ht="18" outlineLevel="2">
      <c r="A21" s="14" t="s">
        <v>61</v>
      </c>
      <c r="B21" s="10" t="s">
        <v>8</v>
      </c>
      <c r="C21" s="13" t="s">
        <v>10</v>
      </c>
      <c r="D21" s="11" t="s">
        <v>74</v>
      </c>
      <c r="E21" s="11"/>
      <c r="F21" s="12">
        <f>F22+F24+F26</f>
        <v>2446.9383800000001</v>
      </c>
    </row>
    <row r="22" spans="1:6" ht="101.25" customHeight="1" outlineLevel="3">
      <c r="A22" s="8" t="s">
        <v>11</v>
      </c>
      <c r="B22" s="10" t="s">
        <v>8</v>
      </c>
      <c r="C22" s="13" t="s">
        <v>10</v>
      </c>
      <c r="D22" s="11" t="s">
        <v>74</v>
      </c>
      <c r="E22" s="11" t="s">
        <v>12</v>
      </c>
      <c r="F22" s="12">
        <f>F23</f>
        <v>2039.2851000000001</v>
      </c>
    </row>
    <row r="23" spans="1:6" ht="51" customHeight="1" outlineLevel="4">
      <c r="A23" s="8" t="s">
        <v>13</v>
      </c>
      <c r="B23" s="10" t="s">
        <v>8</v>
      </c>
      <c r="C23" s="13" t="s">
        <v>10</v>
      </c>
      <c r="D23" s="11" t="s">
        <v>74</v>
      </c>
      <c r="E23" s="11" t="s">
        <v>14</v>
      </c>
      <c r="F23" s="6">
        <v>2039.2851000000001</v>
      </c>
    </row>
    <row r="24" spans="1:6" ht="42.75" customHeight="1" outlineLevel="3">
      <c r="A24" s="8" t="s">
        <v>15</v>
      </c>
      <c r="B24" s="10" t="s">
        <v>8</v>
      </c>
      <c r="C24" s="13" t="s">
        <v>10</v>
      </c>
      <c r="D24" s="11" t="s">
        <v>74</v>
      </c>
      <c r="E24" s="11" t="s">
        <v>16</v>
      </c>
      <c r="F24" s="12">
        <f>F25</f>
        <v>405.41028</v>
      </c>
    </row>
    <row r="25" spans="1:6" ht="63" customHeight="1" outlineLevel="4">
      <c r="A25" s="15" t="s">
        <v>17</v>
      </c>
      <c r="B25" s="10" t="s">
        <v>8</v>
      </c>
      <c r="C25" s="13" t="s">
        <v>10</v>
      </c>
      <c r="D25" s="11" t="s">
        <v>74</v>
      </c>
      <c r="E25" s="11" t="s">
        <v>18</v>
      </c>
      <c r="F25" s="6">
        <v>405.41028</v>
      </c>
    </row>
    <row r="26" spans="1:6" ht="18" outlineLevel="3">
      <c r="A26" s="8" t="s">
        <v>19</v>
      </c>
      <c r="B26" s="10" t="s">
        <v>8</v>
      </c>
      <c r="C26" s="13" t="s">
        <v>10</v>
      </c>
      <c r="D26" s="11" t="s">
        <v>74</v>
      </c>
      <c r="E26" s="11" t="s">
        <v>20</v>
      </c>
      <c r="F26" s="12">
        <f>F27</f>
        <v>2.2429999999999999</v>
      </c>
    </row>
    <row r="27" spans="1:6" ht="25.5" customHeight="1" outlineLevel="4">
      <c r="A27" s="8" t="s">
        <v>21</v>
      </c>
      <c r="B27" s="10" t="s">
        <v>8</v>
      </c>
      <c r="C27" s="13" t="s">
        <v>10</v>
      </c>
      <c r="D27" s="11" t="s">
        <v>74</v>
      </c>
      <c r="E27" s="11" t="s">
        <v>22</v>
      </c>
      <c r="F27" s="12">
        <v>2.2429999999999999</v>
      </c>
    </row>
    <row r="28" spans="1:6" ht="42.75" customHeight="1" outlineLevel="4">
      <c r="A28" s="39" t="s">
        <v>130</v>
      </c>
      <c r="B28" s="10" t="s">
        <v>8</v>
      </c>
      <c r="C28" s="13" t="s">
        <v>10</v>
      </c>
      <c r="D28" s="40" t="s">
        <v>131</v>
      </c>
      <c r="E28" s="11"/>
      <c r="F28" s="12">
        <f>F29</f>
        <v>224.07419999999999</v>
      </c>
    </row>
    <row r="29" spans="1:6" ht="42.75" customHeight="1" outlineLevel="4">
      <c r="A29" s="39" t="s">
        <v>15</v>
      </c>
      <c r="B29" s="10" t="s">
        <v>8</v>
      </c>
      <c r="C29" s="13" t="s">
        <v>10</v>
      </c>
      <c r="D29" s="40" t="s">
        <v>131</v>
      </c>
      <c r="E29" s="40">
        <v>200</v>
      </c>
      <c r="F29" s="12">
        <f>F30</f>
        <v>224.07419999999999</v>
      </c>
    </row>
    <row r="30" spans="1:6" ht="60.75" customHeight="1" outlineLevel="4">
      <c r="A30" s="39" t="s">
        <v>17</v>
      </c>
      <c r="B30" s="10" t="s">
        <v>8</v>
      </c>
      <c r="C30" s="13" t="s">
        <v>10</v>
      </c>
      <c r="D30" s="40" t="s">
        <v>131</v>
      </c>
      <c r="E30" s="40">
        <v>240</v>
      </c>
      <c r="F30" s="12">
        <v>224.07419999999999</v>
      </c>
    </row>
    <row r="31" spans="1:6" ht="64.5" customHeight="1" outlineLevel="2">
      <c r="A31" s="8" t="s">
        <v>107</v>
      </c>
      <c r="B31" s="10" t="s">
        <v>8</v>
      </c>
      <c r="C31" s="13" t="s">
        <v>10</v>
      </c>
      <c r="D31" s="11" t="s">
        <v>75</v>
      </c>
      <c r="E31" s="11"/>
      <c r="F31" s="12">
        <f t="shared" ref="F31" si="0">F32</f>
        <v>870.43737999999996</v>
      </c>
    </row>
    <row r="32" spans="1:6" ht="95.25" customHeight="1" outlineLevel="3">
      <c r="A32" s="8" t="s">
        <v>11</v>
      </c>
      <c r="B32" s="10" t="s">
        <v>8</v>
      </c>
      <c r="C32" s="13" t="s">
        <v>10</v>
      </c>
      <c r="D32" s="11" t="s">
        <v>75</v>
      </c>
      <c r="E32" s="11" t="s">
        <v>12</v>
      </c>
      <c r="F32" s="12">
        <f>F33</f>
        <v>870.43737999999996</v>
      </c>
    </row>
    <row r="33" spans="1:6" ht="42" customHeight="1" outlineLevel="4">
      <c r="A33" s="8" t="s">
        <v>13</v>
      </c>
      <c r="B33" s="10" t="s">
        <v>8</v>
      </c>
      <c r="C33" s="13" t="s">
        <v>10</v>
      </c>
      <c r="D33" s="11" t="s">
        <v>75</v>
      </c>
      <c r="E33" s="11" t="s">
        <v>14</v>
      </c>
      <c r="F33" s="6">
        <v>870.43737999999996</v>
      </c>
    </row>
    <row r="34" spans="1:6" ht="57" customHeight="1" outlineLevel="4">
      <c r="A34" s="8" t="s">
        <v>124</v>
      </c>
      <c r="B34" s="10" t="s">
        <v>8</v>
      </c>
      <c r="C34" s="13" t="s">
        <v>10</v>
      </c>
      <c r="D34" s="11" t="s">
        <v>123</v>
      </c>
      <c r="E34" s="11"/>
      <c r="F34" s="12">
        <f>F35</f>
        <v>141.13352</v>
      </c>
    </row>
    <row r="35" spans="1:6" ht="96" customHeight="1" outlineLevel="4">
      <c r="A35" s="8" t="s">
        <v>11</v>
      </c>
      <c r="B35" s="10" t="s">
        <v>8</v>
      </c>
      <c r="C35" s="13" t="s">
        <v>10</v>
      </c>
      <c r="D35" s="11" t="s">
        <v>123</v>
      </c>
      <c r="E35" s="11">
        <v>100</v>
      </c>
      <c r="F35" s="12">
        <f>F36</f>
        <v>141.13352</v>
      </c>
    </row>
    <row r="36" spans="1:6" ht="39" customHeight="1" outlineLevel="4">
      <c r="A36" s="8" t="s">
        <v>13</v>
      </c>
      <c r="B36" s="10" t="s">
        <v>8</v>
      </c>
      <c r="C36" s="13" t="s">
        <v>10</v>
      </c>
      <c r="D36" s="11" t="s">
        <v>123</v>
      </c>
      <c r="E36" s="11">
        <v>120</v>
      </c>
      <c r="F36" s="12">
        <v>141.13352</v>
      </c>
    </row>
    <row r="37" spans="1:6" ht="42" hidden="1" customHeight="1" outlineLevel="4">
      <c r="A37" s="8" t="s">
        <v>116</v>
      </c>
      <c r="B37" s="10" t="s">
        <v>8</v>
      </c>
      <c r="C37" s="13" t="s">
        <v>114</v>
      </c>
      <c r="D37" s="11"/>
      <c r="E37" s="11"/>
      <c r="F37" s="12">
        <f>F38</f>
        <v>0</v>
      </c>
    </row>
    <row r="38" spans="1:6" ht="42" hidden="1" customHeight="1" outlineLevel="4">
      <c r="A38" s="8" t="s">
        <v>117</v>
      </c>
      <c r="B38" s="10" t="s">
        <v>8</v>
      </c>
      <c r="C38" s="13" t="s">
        <v>114</v>
      </c>
      <c r="D38" s="11" t="s">
        <v>115</v>
      </c>
      <c r="E38" s="11"/>
      <c r="F38" s="12">
        <f>F39</f>
        <v>0</v>
      </c>
    </row>
    <row r="39" spans="1:6" ht="42" hidden="1" customHeight="1" outlineLevel="4">
      <c r="A39" s="8" t="s">
        <v>15</v>
      </c>
      <c r="B39" s="10" t="s">
        <v>8</v>
      </c>
      <c r="C39" s="13" t="s">
        <v>114</v>
      </c>
      <c r="D39" s="11" t="s">
        <v>115</v>
      </c>
      <c r="E39" s="11">
        <v>200</v>
      </c>
      <c r="F39" s="12">
        <f>F40</f>
        <v>0</v>
      </c>
    </row>
    <row r="40" spans="1:6" ht="60.75" hidden="1" customHeight="1" outlineLevel="4">
      <c r="A40" s="8" t="s">
        <v>17</v>
      </c>
      <c r="B40" s="10" t="s">
        <v>8</v>
      </c>
      <c r="C40" s="13" t="s">
        <v>114</v>
      </c>
      <c r="D40" s="11" t="s">
        <v>115</v>
      </c>
      <c r="E40" s="11">
        <v>240</v>
      </c>
      <c r="F40" s="12">
        <v>0</v>
      </c>
    </row>
    <row r="41" spans="1:6" ht="23.25" hidden="1" customHeight="1" outlineLevel="1">
      <c r="A41" s="8" t="s">
        <v>23</v>
      </c>
      <c r="B41" s="10" t="s">
        <v>8</v>
      </c>
      <c r="C41" s="11">
        <v>11</v>
      </c>
      <c r="D41" s="11"/>
      <c r="E41" s="11"/>
      <c r="F41" s="12">
        <f t="shared" ref="F41:F43" si="1">F42</f>
        <v>0</v>
      </c>
    </row>
    <row r="42" spans="1:6" ht="30.75" hidden="1" customHeight="1" outlineLevel="2">
      <c r="A42" s="8" t="s">
        <v>62</v>
      </c>
      <c r="B42" s="10" t="s">
        <v>8</v>
      </c>
      <c r="C42" s="11">
        <v>11</v>
      </c>
      <c r="D42" s="11" t="s">
        <v>76</v>
      </c>
      <c r="E42" s="11"/>
      <c r="F42" s="12">
        <f t="shared" si="1"/>
        <v>0</v>
      </c>
    </row>
    <row r="43" spans="1:6" ht="24.75" hidden="1" customHeight="1" outlineLevel="3">
      <c r="A43" s="8" t="s">
        <v>19</v>
      </c>
      <c r="B43" s="10" t="s">
        <v>8</v>
      </c>
      <c r="C43" s="11">
        <v>11</v>
      </c>
      <c r="D43" s="11" t="s">
        <v>76</v>
      </c>
      <c r="E43" s="11" t="s">
        <v>20</v>
      </c>
      <c r="F43" s="12">
        <f t="shared" si="1"/>
        <v>0</v>
      </c>
    </row>
    <row r="44" spans="1:6" ht="23.25" hidden="1" customHeight="1" outlineLevel="4">
      <c r="A44" s="8" t="s">
        <v>24</v>
      </c>
      <c r="B44" s="10" t="s">
        <v>8</v>
      </c>
      <c r="C44" s="11">
        <v>11</v>
      </c>
      <c r="D44" s="11" t="s">
        <v>76</v>
      </c>
      <c r="E44" s="11" t="s">
        <v>25</v>
      </c>
      <c r="F44" s="12">
        <v>0</v>
      </c>
    </row>
    <row r="45" spans="1:6" ht="30.75" customHeight="1" outlineLevel="1" collapsed="1">
      <c r="A45" s="8" t="s">
        <v>26</v>
      </c>
      <c r="B45" s="10" t="s">
        <v>8</v>
      </c>
      <c r="C45" s="11">
        <v>13</v>
      </c>
      <c r="D45" s="11"/>
      <c r="E45" s="11"/>
      <c r="F45" s="12">
        <f>F46+F49+F54</f>
        <v>980.14166999999998</v>
      </c>
    </row>
    <row r="46" spans="1:6" ht="57.75" customHeight="1" outlineLevel="1">
      <c r="A46" s="8" t="s">
        <v>119</v>
      </c>
      <c r="B46" s="10" t="s">
        <v>8</v>
      </c>
      <c r="C46" s="11">
        <v>13</v>
      </c>
      <c r="D46" s="11" t="s">
        <v>118</v>
      </c>
      <c r="E46" s="11"/>
      <c r="F46" s="12">
        <f>F47</f>
        <v>13.5</v>
      </c>
    </row>
    <row r="47" spans="1:6" ht="38.25" customHeight="1" outlineLevel="1">
      <c r="A47" s="8" t="s">
        <v>15</v>
      </c>
      <c r="B47" s="10" t="s">
        <v>8</v>
      </c>
      <c r="C47" s="11">
        <v>13</v>
      </c>
      <c r="D47" s="11" t="s">
        <v>118</v>
      </c>
      <c r="E47" s="11">
        <v>200</v>
      </c>
      <c r="F47" s="12">
        <f>F48</f>
        <v>13.5</v>
      </c>
    </row>
    <row r="48" spans="1:6" ht="60.75" customHeight="1" outlineLevel="1">
      <c r="A48" s="8" t="s">
        <v>17</v>
      </c>
      <c r="B48" s="10" t="s">
        <v>8</v>
      </c>
      <c r="C48" s="11">
        <v>13</v>
      </c>
      <c r="D48" s="11" t="s">
        <v>118</v>
      </c>
      <c r="E48" s="11">
        <v>240</v>
      </c>
      <c r="F48" s="12">
        <v>13.5</v>
      </c>
    </row>
    <row r="49" spans="1:6" ht="24.75" customHeight="1" outlineLevel="2">
      <c r="A49" s="8" t="s">
        <v>63</v>
      </c>
      <c r="B49" s="10" t="s">
        <v>8</v>
      </c>
      <c r="C49" s="11">
        <v>13</v>
      </c>
      <c r="D49" s="11" t="s">
        <v>77</v>
      </c>
      <c r="E49" s="11"/>
      <c r="F49" s="12">
        <f>F50+F52</f>
        <v>958.72167000000002</v>
      </c>
    </row>
    <row r="50" spans="1:6" ht="44.25" customHeight="1" outlineLevel="3">
      <c r="A50" s="8" t="s">
        <v>15</v>
      </c>
      <c r="B50" s="10" t="s">
        <v>8</v>
      </c>
      <c r="C50" s="11">
        <v>13</v>
      </c>
      <c r="D50" s="11" t="s">
        <v>77</v>
      </c>
      <c r="E50" s="11" t="s">
        <v>16</v>
      </c>
      <c r="F50" s="16">
        <f t="shared" ref="F50" si="2">F51</f>
        <v>952.72167000000002</v>
      </c>
    </row>
    <row r="51" spans="1:6" ht="57.75" customHeight="1" outlineLevel="4">
      <c r="A51" s="8" t="s">
        <v>17</v>
      </c>
      <c r="B51" s="10" t="s">
        <v>8</v>
      </c>
      <c r="C51" s="11">
        <v>13</v>
      </c>
      <c r="D51" s="11" t="s">
        <v>77</v>
      </c>
      <c r="E51" s="11" t="s">
        <v>18</v>
      </c>
      <c r="F51" s="6">
        <v>952.72167000000002</v>
      </c>
    </row>
    <row r="52" spans="1:6" ht="27" customHeight="1" outlineLevel="4">
      <c r="A52" s="8" t="s">
        <v>19</v>
      </c>
      <c r="B52" s="10" t="s">
        <v>8</v>
      </c>
      <c r="C52" s="11">
        <v>13</v>
      </c>
      <c r="D52" s="11" t="s">
        <v>77</v>
      </c>
      <c r="E52" s="11" t="s">
        <v>20</v>
      </c>
      <c r="F52" s="16">
        <f>F53</f>
        <v>6</v>
      </c>
    </row>
    <row r="53" spans="1:6" ht="21" customHeight="1" outlineLevel="4">
      <c r="A53" s="8" t="s">
        <v>21</v>
      </c>
      <c r="B53" s="10" t="s">
        <v>8</v>
      </c>
      <c r="C53" s="11">
        <v>13</v>
      </c>
      <c r="D53" s="11" t="s">
        <v>77</v>
      </c>
      <c r="E53" s="11" t="s">
        <v>22</v>
      </c>
      <c r="F53" s="16">
        <v>6</v>
      </c>
    </row>
    <row r="54" spans="1:6" ht="36" outlineLevel="2">
      <c r="A54" s="8" t="s">
        <v>64</v>
      </c>
      <c r="B54" s="10" t="s">
        <v>8</v>
      </c>
      <c r="C54" s="11">
        <v>13</v>
      </c>
      <c r="D54" s="11" t="s">
        <v>79</v>
      </c>
      <c r="E54" s="11"/>
      <c r="F54" s="42">
        <f>F55+F57</f>
        <v>7.92</v>
      </c>
    </row>
    <row r="55" spans="1:6" ht="41.25" customHeight="1" outlineLevel="3">
      <c r="A55" s="8" t="s">
        <v>15</v>
      </c>
      <c r="B55" s="10" t="s">
        <v>8</v>
      </c>
      <c r="C55" s="11">
        <v>13</v>
      </c>
      <c r="D55" s="11" t="s">
        <v>79</v>
      </c>
      <c r="E55" s="11" t="s">
        <v>16</v>
      </c>
      <c r="F55" s="42">
        <f>F56</f>
        <v>7.92</v>
      </c>
    </row>
    <row r="56" spans="1:6" ht="60" customHeight="1" outlineLevel="4">
      <c r="A56" s="8" t="s">
        <v>17</v>
      </c>
      <c r="B56" s="10" t="s">
        <v>8</v>
      </c>
      <c r="C56" s="11">
        <v>13</v>
      </c>
      <c r="D56" s="11" t="s">
        <v>79</v>
      </c>
      <c r="E56" s="11" t="s">
        <v>18</v>
      </c>
      <c r="F56" s="42">
        <v>7.92</v>
      </c>
    </row>
    <row r="57" spans="1:6" ht="18" hidden="1" outlineLevel="3">
      <c r="A57" s="8" t="s">
        <v>19</v>
      </c>
      <c r="B57" s="10" t="s">
        <v>8</v>
      </c>
      <c r="C57" s="11">
        <v>13</v>
      </c>
      <c r="D57" s="11" t="s">
        <v>79</v>
      </c>
      <c r="E57" s="11" t="s">
        <v>20</v>
      </c>
      <c r="F57" s="17">
        <f>F58</f>
        <v>0</v>
      </c>
    </row>
    <row r="58" spans="1:6" ht="18" hidden="1" outlineLevel="4">
      <c r="A58" s="8" t="s">
        <v>21</v>
      </c>
      <c r="B58" s="10" t="s">
        <v>8</v>
      </c>
      <c r="C58" s="11">
        <v>13</v>
      </c>
      <c r="D58" s="11" t="s">
        <v>79</v>
      </c>
      <c r="E58" s="11" t="s">
        <v>22</v>
      </c>
      <c r="F58" s="17">
        <v>0</v>
      </c>
    </row>
    <row r="59" spans="1:6" ht="18" hidden="1" outlineLevel="4">
      <c r="A59" s="8" t="s">
        <v>27</v>
      </c>
      <c r="B59" s="10" t="s">
        <v>8</v>
      </c>
      <c r="C59" s="11">
        <v>13</v>
      </c>
      <c r="D59" s="11">
        <v>9990026150</v>
      </c>
      <c r="E59" s="11"/>
      <c r="F59" s="12">
        <v>0</v>
      </c>
    </row>
    <row r="60" spans="1:6" ht="18" hidden="1" outlineLevel="4">
      <c r="A60" s="8" t="s">
        <v>19</v>
      </c>
      <c r="B60" s="10" t="s">
        <v>8</v>
      </c>
      <c r="C60" s="11">
        <v>13</v>
      </c>
      <c r="D60" s="11">
        <v>9990026150</v>
      </c>
      <c r="E60" s="11">
        <v>800</v>
      </c>
      <c r="F60" s="12">
        <v>0</v>
      </c>
    </row>
    <row r="61" spans="1:6" ht="3" hidden="1" customHeight="1" outlineLevel="4">
      <c r="A61" s="8" t="s">
        <v>24</v>
      </c>
      <c r="B61" s="10" t="s">
        <v>8</v>
      </c>
      <c r="C61" s="11">
        <v>13</v>
      </c>
      <c r="D61" s="11">
        <v>9990026150</v>
      </c>
      <c r="E61" s="11">
        <v>870</v>
      </c>
      <c r="F61" s="12">
        <v>0</v>
      </c>
    </row>
    <row r="62" spans="1:6" ht="18" outlineLevel="4">
      <c r="A62" s="18" t="s">
        <v>97</v>
      </c>
      <c r="B62" s="19" t="s">
        <v>43</v>
      </c>
      <c r="C62" s="19"/>
      <c r="D62" s="19"/>
      <c r="E62" s="19"/>
      <c r="F62" s="25">
        <f t="shared" ref="F62:F63" si="3">F63</f>
        <v>190</v>
      </c>
    </row>
    <row r="63" spans="1:6" ht="27" customHeight="1" outlineLevel="4">
      <c r="A63" s="20" t="s">
        <v>98</v>
      </c>
      <c r="B63" s="21" t="s">
        <v>43</v>
      </c>
      <c r="C63" s="21" t="s">
        <v>28</v>
      </c>
      <c r="D63" s="21"/>
      <c r="E63" s="21"/>
      <c r="F63" s="25">
        <f t="shared" si="3"/>
        <v>190</v>
      </c>
    </row>
    <row r="64" spans="1:6" ht="62.25" customHeight="1" outlineLevel="4">
      <c r="A64" s="22" t="s">
        <v>99</v>
      </c>
      <c r="B64" s="21" t="s">
        <v>43</v>
      </c>
      <c r="C64" s="21" t="s">
        <v>28</v>
      </c>
      <c r="D64" s="21" t="s">
        <v>100</v>
      </c>
      <c r="E64" s="21"/>
      <c r="F64" s="25">
        <f>F65+F67</f>
        <v>190</v>
      </c>
    </row>
    <row r="65" spans="1:6" ht="99.75" customHeight="1" outlineLevel="4">
      <c r="A65" s="20" t="s">
        <v>11</v>
      </c>
      <c r="B65" s="21" t="s">
        <v>43</v>
      </c>
      <c r="C65" s="21" t="s">
        <v>28</v>
      </c>
      <c r="D65" s="21" t="s">
        <v>100</v>
      </c>
      <c r="E65" s="21" t="s">
        <v>12</v>
      </c>
      <c r="F65" s="25">
        <f>F66</f>
        <v>187.3</v>
      </c>
    </row>
    <row r="66" spans="1:6" ht="43.5" customHeight="1" outlineLevel="4">
      <c r="A66" s="20" t="s">
        <v>13</v>
      </c>
      <c r="B66" s="21" t="s">
        <v>43</v>
      </c>
      <c r="C66" s="21" t="s">
        <v>28</v>
      </c>
      <c r="D66" s="21" t="s">
        <v>100</v>
      </c>
      <c r="E66" s="21" t="s">
        <v>14</v>
      </c>
      <c r="F66" s="41">
        <v>187.3</v>
      </c>
    </row>
    <row r="67" spans="1:6" ht="39.75" customHeight="1" outlineLevel="4">
      <c r="A67" s="8" t="s">
        <v>15</v>
      </c>
      <c r="B67" s="21" t="s">
        <v>43</v>
      </c>
      <c r="C67" s="21" t="s">
        <v>28</v>
      </c>
      <c r="D67" s="21" t="s">
        <v>100</v>
      </c>
      <c r="E67" s="21" t="s">
        <v>16</v>
      </c>
      <c r="F67" s="25">
        <f>F68</f>
        <v>2.7</v>
      </c>
    </row>
    <row r="68" spans="1:6" ht="61.5" customHeight="1" outlineLevel="4">
      <c r="A68" s="8" t="s">
        <v>17</v>
      </c>
      <c r="B68" s="21" t="s">
        <v>43</v>
      </c>
      <c r="C68" s="21" t="s">
        <v>28</v>
      </c>
      <c r="D68" s="21" t="s">
        <v>100</v>
      </c>
      <c r="E68" s="21" t="s">
        <v>18</v>
      </c>
      <c r="F68" s="41">
        <v>2.7</v>
      </c>
    </row>
    <row r="69" spans="1:6" ht="43.5" customHeight="1">
      <c r="A69" s="15" t="s">
        <v>108</v>
      </c>
      <c r="B69" s="13" t="s">
        <v>28</v>
      </c>
      <c r="C69" s="13"/>
      <c r="D69" s="11"/>
      <c r="E69" s="11"/>
      <c r="F69" s="12">
        <f t="shared" ref="F69:F72" si="4">F70</f>
        <v>197.58</v>
      </c>
    </row>
    <row r="70" spans="1:6" ht="63.75" customHeight="1" outlineLevel="1">
      <c r="A70" s="8" t="s">
        <v>29</v>
      </c>
      <c r="B70" s="13" t="s">
        <v>28</v>
      </c>
      <c r="C70" s="13" t="s">
        <v>30</v>
      </c>
      <c r="D70" s="11"/>
      <c r="E70" s="11"/>
      <c r="F70" s="12">
        <f t="shared" si="4"/>
        <v>197.58</v>
      </c>
    </row>
    <row r="71" spans="1:6" ht="54" outlineLevel="2">
      <c r="A71" s="8" t="s">
        <v>31</v>
      </c>
      <c r="B71" s="13" t="s">
        <v>28</v>
      </c>
      <c r="C71" s="13" t="s">
        <v>30</v>
      </c>
      <c r="D71" s="11" t="s">
        <v>78</v>
      </c>
      <c r="E71" s="11"/>
      <c r="F71" s="12">
        <f t="shared" si="4"/>
        <v>197.58</v>
      </c>
    </row>
    <row r="72" spans="1:6" ht="36" outlineLevel="3">
      <c r="A72" s="8" t="s">
        <v>15</v>
      </c>
      <c r="B72" s="13" t="s">
        <v>28</v>
      </c>
      <c r="C72" s="13" t="s">
        <v>30</v>
      </c>
      <c r="D72" s="11" t="s">
        <v>78</v>
      </c>
      <c r="E72" s="11" t="s">
        <v>16</v>
      </c>
      <c r="F72" s="12">
        <f t="shared" si="4"/>
        <v>197.58</v>
      </c>
    </row>
    <row r="73" spans="1:6" ht="63" customHeight="1" outlineLevel="4">
      <c r="A73" s="8" t="s">
        <v>17</v>
      </c>
      <c r="B73" s="13" t="s">
        <v>28</v>
      </c>
      <c r="C73" s="13" t="s">
        <v>30</v>
      </c>
      <c r="D73" s="11" t="s">
        <v>78</v>
      </c>
      <c r="E73" s="11" t="s">
        <v>18</v>
      </c>
      <c r="F73" s="12">
        <v>197.58</v>
      </c>
    </row>
    <row r="74" spans="1:6" ht="22.75" customHeight="1">
      <c r="A74" s="15" t="s">
        <v>110</v>
      </c>
      <c r="B74" s="13" t="s">
        <v>10</v>
      </c>
      <c r="C74" s="13"/>
      <c r="D74" s="11"/>
      <c r="E74" s="11"/>
      <c r="F74" s="12">
        <f>F75+F100</f>
        <v>6657.58061</v>
      </c>
    </row>
    <row r="75" spans="1:6" ht="33" customHeight="1" outlineLevel="1">
      <c r="A75" s="8" t="s">
        <v>32</v>
      </c>
      <c r="B75" s="13" t="s">
        <v>10</v>
      </c>
      <c r="C75" s="13" t="s">
        <v>33</v>
      </c>
      <c r="D75" s="11"/>
      <c r="E75" s="11"/>
      <c r="F75" s="12">
        <f>F76+F82+F88+F79+F85+F91+F94+F97</f>
        <v>5667.4358300000004</v>
      </c>
    </row>
    <row r="76" spans="1:6" ht="62.25" customHeight="1" outlineLevel="2">
      <c r="A76" s="8" t="s">
        <v>34</v>
      </c>
      <c r="B76" s="13" t="s">
        <v>10</v>
      </c>
      <c r="C76" s="13" t="s">
        <v>33</v>
      </c>
      <c r="D76" s="11" t="s">
        <v>80</v>
      </c>
      <c r="E76" s="11"/>
      <c r="F76" s="12">
        <f t="shared" ref="F76:F77" si="5">F77</f>
        <v>232.26</v>
      </c>
    </row>
    <row r="77" spans="1:6" ht="42.75" customHeight="1" outlineLevel="3">
      <c r="A77" s="8" t="s">
        <v>15</v>
      </c>
      <c r="B77" s="13" t="s">
        <v>10</v>
      </c>
      <c r="C77" s="13" t="s">
        <v>33</v>
      </c>
      <c r="D77" s="11" t="s">
        <v>80</v>
      </c>
      <c r="E77" s="11" t="s">
        <v>16</v>
      </c>
      <c r="F77" s="12">
        <f t="shared" si="5"/>
        <v>232.26</v>
      </c>
    </row>
    <row r="78" spans="1:6" ht="58.5" customHeight="1" outlineLevel="4">
      <c r="A78" s="8" t="s">
        <v>17</v>
      </c>
      <c r="B78" s="13" t="s">
        <v>10</v>
      </c>
      <c r="C78" s="13" t="s">
        <v>33</v>
      </c>
      <c r="D78" s="11" t="s">
        <v>80</v>
      </c>
      <c r="E78" s="11" t="s">
        <v>18</v>
      </c>
      <c r="F78" s="12">
        <v>232.26</v>
      </c>
    </row>
    <row r="79" spans="1:6" ht="77.25" customHeight="1" outlineLevel="4">
      <c r="A79" s="34" t="s">
        <v>113</v>
      </c>
      <c r="B79" s="13" t="s">
        <v>10</v>
      </c>
      <c r="C79" s="13" t="s">
        <v>33</v>
      </c>
      <c r="D79" s="11" t="s">
        <v>81</v>
      </c>
      <c r="E79" s="11"/>
      <c r="F79" s="12">
        <f t="shared" ref="F79:F80" si="6">F80</f>
        <v>4.74</v>
      </c>
    </row>
    <row r="80" spans="1:6" ht="61.5" customHeight="1" outlineLevel="4">
      <c r="A80" s="8" t="s">
        <v>15</v>
      </c>
      <c r="B80" s="13" t="s">
        <v>10</v>
      </c>
      <c r="C80" s="13" t="s">
        <v>33</v>
      </c>
      <c r="D80" s="11" t="s">
        <v>81</v>
      </c>
      <c r="E80" s="11" t="s">
        <v>16</v>
      </c>
      <c r="F80" s="12">
        <f t="shared" si="6"/>
        <v>4.74</v>
      </c>
    </row>
    <row r="81" spans="1:6" ht="61.5" customHeight="1" outlineLevel="4">
      <c r="A81" s="8" t="s">
        <v>17</v>
      </c>
      <c r="B81" s="13" t="s">
        <v>10</v>
      </c>
      <c r="C81" s="13" t="s">
        <v>33</v>
      </c>
      <c r="D81" s="11" t="s">
        <v>81</v>
      </c>
      <c r="E81" s="11" t="s">
        <v>18</v>
      </c>
      <c r="F81" s="12">
        <v>4.74</v>
      </c>
    </row>
    <row r="82" spans="1:6" ht="54" outlineLevel="2">
      <c r="A82" s="8" t="s">
        <v>35</v>
      </c>
      <c r="B82" s="13" t="s">
        <v>10</v>
      </c>
      <c r="C82" s="13" t="s">
        <v>33</v>
      </c>
      <c r="D82" s="11" t="s">
        <v>82</v>
      </c>
      <c r="E82" s="11"/>
      <c r="F82" s="12">
        <f t="shared" ref="F82:F83" si="7">F83</f>
        <v>922.375</v>
      </c>
    </row>
    <row r="83" spans="1:6" ht="36" outlineLevel="3">
      <c r="A83" s="8" t="s">
        <v>15</v>
      </c>
      <c r="B83" s="13" t="s">
        <v>10</v>
      </c>
      <c r="C83" s="13" t="s">
        <v>33</v>
      </c>
      <c r="D83" s="11" t="s">
        <v>82</v>
      </c>
      <c r="E83" s="11" t="s">
        <v>16</v>
      </c>
      <c r="F83" s="12">
        <f t="shared" si="7"/>
        <v>922.375</v>
      </c>
    </row>
    <row r="84" spans="1:6" ht="54" outlineLevel="4">
      <c r="A84" s="8" t="s">
        <v>17</v>
      </c>
      <c r="B84" s="13" t="s">
        <v>10</v>
      </c>
      <c r="C84" s="13" t="s">
        <v>33</v>
      </c>
      <c r="D84" s="11" t="s">
        <v>82</v>
      </c>
      <c r="E84" s="11" t="s">
        <v>18</v>
      </c>
      <c r="F84" s="12">
        <v>922.375</v>
      </c>
    </row>
    <row r="85" spans="1:6" ht="82.5" customHeight="1" outlineLevel="2">
      <c r="A85" s="8" t="s">
        <v>96</v>
      </c>
      <c r="B85" s="13" t="s">
        <v>10</v>
      </c>
      <c r="C85" s="13" t="s">
        <v>33</v>
      </c>
      <c r="D85" s="11" t="s">
        <v>83</v>
      </c>
      <c r="E85" s="11"/>
      <c r="F85" s="12">
        <f t="shared" ref="F85:F86" si="8">F86</f>
        <v>34.256</v>
      </c>
    </row>
    <row r="86" spans="1:6" ht="60.75" customHeight="1" outlineLevel="3">
      <c r="A86" s="8" t="s">
        <v>15</v>
      </c>
      <c r="B86" s="13" t="s">
        <v>10</v>
      </c>
      <c r="C86" s="13" t="s">
        <v>33</v>
      </c>
      <c r="D86" s="11" t="s">
        <v>83</v>
      </c>
      <c r="E86" s="11" t="s">
        <v>16</v>
      </c>
      <c r="F86" s="12">
        <f t="shared" si="8"/>
        <v>34.256</v>
      </c>
    </row>
    <row r="87" spans="1:6" ht="61.5" customHeight="1" outlineLevel="4">
      <c r="A87" s="8" t="s">
        <v>17</v>
      </c>
      <c r="B87" s="13" t="s">
        <v>10</v>
      </c>
      <c r="C87" s="13" t="s">
        <v>33</v>
      </c>
      <c r="D87" s="11" t="s">
        <v>83</v>
      </c>
      <c r="E87" s="11" t="s">
        <v>18</v>
      </c>
      <c r="F87" s="12">
        <v>34.256</v>
      </c>
    </row>
    <row r="88" spans="1:6" ht="69.75" customHeight="1" outlineLevel="2">
      <c r="A88" s="8" t="s">
        <v>36</v>
      </c>
      <c r="B88" s="13" t="s">
        <v>10</v>
      </c>
      <c r="C88" s="13" t="s">
        <v>33</v>
      </c>
      <c r="D88" s="11" t="s">
        <v>84</v>
      </c>
      <c r="E88" s="11"/>
      <c r="F88" s="12">
        <f t="shared" ref="F88:F89" si="9">F89</f>
        <v>400.81981000000002</v>
      </c>
    </row>
    <row r="89" spans="1:6" ht="36" outlineLevel="3">
      <c r="A89" s="8" t="s">
        <v>15</v>
      </c>
      <c r="B89" s="13" t="s">
        <v>10</v>
      </c>
      <c r="C89" s="13" t="s">
        <v>33</v>
      </c>
      <c r="D89" s="11" t="s">
        <v>84</v>
      </c>
      <c r="E89" s="11" t="s">
        <v>16</v>
      </c>
      <c r="F89" s="12">
        <f t="shared" si="9"/>
        <v>400.81981000000002</v>
      </c>
    </row>
    <row r="90" spans="1:6" ht="54" outlineLevel="4">
      <c r="A90" s="8" t="s">
        <v>17</v>
      </c>
      <c r="B90" s="13" t="s">
        <v>10</v>
      </c>
      <c r="C90" s="13" t="s">
        <v>33</v>
      </c>
      <c r="D90" s="11" t="s">
        <v>84</v>
      </c>
      <c r="E90" s="11" t="s">
        <v>18</v>
      </c>
      <c r="F90" s="12">
        <v>400.81981000000002</v>
      </c>
    </row>
    <row r="91" spans="1:6" ht="84.75" customHeight="1" outlineLevel="4">
      <c r="A91" s="7" t="s">
        <v>101</v>
      </c>
      <c r="B91" s="19" t="s">
        <v>10</v>
      </c>
      <c r="C91" s="19" t="s">
        <v>33</v>
      </c>
      <c r="D91" s="23" t="s">
        <v>103</v>
      </c>
      <c r="E91" s="23"/>
      <c r="F91" s="25">
        <f>F92</f>
        <v>349.8</v>
      </c>
    </row>
    <row r="92" spans="1:6" ht="36" outlineLevel="4">
      <c r="A92" s="24" t="s">
        <v>15</v>
      </c>
      <c r="B92" s="19" t="s">
        <v>10</v>
      </c>
      <c r="C92" s="19" t="s">
        <v>33</v>
      </c>
      <c r="D92" s="23" t="s">
        <v>103</v>
      </c>
      <c r="E92" s="23">
        <v>200</v>
      </c>
      <c r="F92" s="25">
        <f>F93</f>
        <v>349.8</v>
      </c>
    </row>
    <row r="93" spans="1:6" ht="54" outlineLevel="4">
      <c r="A93" s="24" t="s">
        <v>17</v>
      </c>
      <c r="B93" s="19" t="s">
        <v>10</v>
      </c>
      <c r="C93" s="19" t="s">
        <v>33</v>
      </c>
      <c r="D93" s="23" t="s">
        <v>103</v>
      </c>
      <c r="E93" s="23">
        <v>240</v>
      </c>
      <c r="F93" s="25">
        <v>349.8</v>
      </c>
    </row>
    <row r="94" spans="1:6" ht="66.75" customHeight="1" outlineLevel="4">
      <c r="A94" s="24" t="s">
        <v>102</v>
      </c>
      <c r="B94" s="19" t="s">
        <v>10</v>
      </c>
      <c r="C94" s="19" t="s">
        <v>33</v>
      </c>
      <c r="D94" s="23" t="s">
        <v>104</v>
      </c>
      <c r="E94" s="23"/>
      <c r="F94" s="25">
        <f>F95</f>
        <v>2913.2</v>
      </c>
    </row>
    <row r="95" spans="1:6" ht="36" outlineLevel="4">
      <c r="A95" s="24" t="s">
        <v>15</v>
      </c>
      <c r="B95" s="19" t="s">
        <v>10</v>
      </c>
      <c r="C95" s="19" t="s">
        <v>33</v>
      </c>
      <c r="D95" s="23" t="s">
        <v>104</v>
      </c>
      <c r="E95" s="23">
        <v>200</v>
      </c>
      <c r="F95" s="25">
        <f>F96</f>
        <v>2913.2</v>
      </c>
    </row>
    <row r="96" spans="1:6" ht="54" outlineLevel="4">
      <c r="A96" s="24" t="s">
        <v>17</v>
      </c>
      <c r="B96" s="19" t="s">
        <v>10</v>
      </c>
      <c r="C96" s="19" t="s">
        <v>33</v>
      </c>
      <c r="D96" s="23" t="s">
        <v>104</v>
      </c>
      <c r="E96" s="23" t="s">
        <v>18</v>
      </c>
      <c r="F96" s="25">
        <v>2913.2</v>
      </c>
    </row>
    <row r="97" spans="1:6" ht="64.5" customHeight="1" outlineLevel="2">
      <c r="A97" s="24" t="s">
        <v>34</v>
      </c>
      <c r="B97" s="19" t="s">
        <v>10</v>
      </c>
      <c r="C97" s="19" t="s">
        <v>33</v>
      </c>
      <c r="D97" s="40" t="s">
        <v>132</v>
      </c>
      <c r="E97" s="23"/>
      <c r="F97" s="12">
        <f t="shared" ref="F97:F98" si="10">F98</f>
        <v>809.98501999999996</v>
      </c>
    </row>
    <row r="98" spans="1:6" ht="64.5" customHeight="1" outlineLevel="3">
      <c r="A98" s="24" t="s">
        <v>15</v>
      </c>
      <c r="B98" s="19" t="s">
        <v>10</v>
      </c>
      <c r="C98" s="19" t="s">
        <v>33</v>
      </c>
      <c r="D98" s="40" t="s">
        <v>132</v>
      </c>
      <c r="E98" s="23" t="s">
        <v>16</v>
      </c>
      <c r="F98" s="12">
        <f t="shared" si="10"/>
        <v>809.98501999999996</v>
      </c>
    </row>
    <row r="99" spans="1:6" ht="64.5" customHeight="1" outlineLevel="4">
      <c r="A99" s="24" t="s">
        <v>17</v>
      </c>
      <c r="B99" s="19" t="s">
        <v>10</v>
      </c>
      <c r="C99" s="19" t="s">
        <v>33</v>
      </c>
      <c r="D99" s="40" t="s">
        <v>132</v>
      </c>
      <c r="E99" s="23" t="s">
        <v>18</v>
      </c>
      <c r="F99" s="12">
        <v>809.98501999999996</v>
      </c>
    </row>
    <row r="100" spans="1:6" ht="36.75" customHeight="1" outlineLevel="4">
      <c r="A100" s="8" t="s">
        <v>37</v>
      </c>
      <c r="B100" s="13" t="s">
        <v>10</v>
      </c>
      <c r="C100" s="13" t="s">
        <v>38</v>
      </c>
      <c r="D100" s="11"/>
      <c r="E100" s="11"/>
      <c r="F100" s="12">
        <f>F101+F104+F107+F110</f>
        <v>990.14477999999997</v>
      </c>
    </row>
    <row r="101" spans="1:6" ht="36" hidden="1" outlineLevel="4">
      <c r="A101" s="8" t="s">
        <v>65</v>
      </c>
      <c r="B101" s="13" t="s">
        <v>10</v>
      </c>
      <c r="C101" s="13" t="s">
        <v>38</v>
      </c>
      <c r="D101" s="11" t="s">
        <v>105</v>
      </c>
      <c r="E101" s="11"/>
      <c r="F101" s="17">
        <f t="shared" ref="F101:F102" si="11">F102</f>
        <v>0</v>
      </c>
    </row>
    <row r="102" spans="1:6" ht="36" hidden="1" outlineLevel="4">
      <c r="A102" s="8" t="s">
        <v>15</v>
      </c>
      <c r="B102" s="13" t="s">
        <v>10</v>
      </c>
      <c r="C102" s="13" t="s">
        <v>38</v>
      </c>
      <c r="D102" s="11" t="s">
        <v>105</v>
      </c>
      <c r="E102" s="11" t="s">
        <v>16</v>
      </c>
      <c r="F102" s="17">
        <f t="shared" si="11"/>
        <v>0</v>
      </c>
    </row>
    <row r="103" spans="1:6" ht="54" hidden="1" outlineLevel="4">
      <c r="A103" s="8" t="s">
        <v>17</v>
      </c>
      <c r="B103" s="13" t="s">
        <v>10</v>
      </c>
      <c r="C103" s="13" t="s">
        <v>38</v>
      </c>
      <c r="D103" s="11" t="s">
        <v>105</v>
      </c>
      <c r="E103" s="11" t="s">
        <v>18</v>
      </c>
      <c r="F103" s="17">
        <v>0</v>
      </c>
    </row>
    <row r="104" spans="1:6" ht="133.5" customHeight="1" outlineLevel="4">
      <c r="A104" s="43" t="s">
        <v>136</v>
      </c>
      <c r="B104" s="13" t="s">
        <v>10</v>
      </c>
      <c r="C104" s="13" t="s">
        <v>38</v>
      </c>
      <c r="D104" s="11" t="s">
        <v>133</v>
      </c>
      <c r="E104" s="11"/>
      <c r="F104" s="12">
        <f>F105</f>
        <v>139.1</v>
      </c>
    </row>
    <row r="105" spans="1:6" ht="36" outlineLevel="4">
      <c r="A105" s="8" t="s">
        <v>15</v>
      </c>
      <c r="B105" s="13" t="s">
        <v>10</v>
      </c>
      <c r="C105" s="13" t="s">
        <v>38</v>
      </c>
      <c r="D105" s="11" t="s">
        <v>133</v>
      </c>
      <c r="E105" s="11">
        <v>200</v>
      </c>
      <c r="F105" s="12">
        <f>F106</f>
        <v>139.1</v>
      </c>
    </row>
    <row r="106" spans="1:6" ht="54" outlineLevel="4">
      <c r="A106" s="8" t="s">
        <v>17</v>
      </c>
      <c r="B106" s="13" t="s">
        <v>10</v>
      </c>
      <c r="C106" s="13" t="s">
        <v>38</v>
      </c>
      <c r="D106" s="11" t="s">
        <v>133</v>
      </c>
      <c r="E106" s="11">
        <v>240</v>
      </c>
      <c r="F106" s="12">
        <v>139.1</v>
      </c>
    </row>
    <row r="107" spans="1:6" ht="117" customHeight="1" outlineLevel="4">
      <c r="A107" s="43" t="s">
        <v>135</v>
      </c>
      <c r="B107" s="13" t="s">
        <v>10</v>
      </c>
      <c r="C107" s="13" t="s">
        <v>38</v>
      </c>
      <c r="D107" s="11" t="s">
        <v>134</v>
      </c>
      <c r="E107" s="11"/>
      <c r="F107" s="12">
        <f>F108</f>
        <v>741.04477999999995</v>
      </c>
    </row>
    <row r="108" spans="1:6" ht="36" outlineLevel="4">
      <c r="A108" s="8" t="s">
        <v>15</v>
      </c>
      <c r="B108" s="13" t="s">
        <v>10</v>
      </c>
      <c r="C108" s="13" t="s">
        <v>38</v>
      </c>
      <c r="D108" s="11" t="s">
        <v>134</v>
      </c>
      <c r="E108" s="11">
        <v>200</v>
      </c>
      <c r="F108" s="12">
        <f>F109</f>
        <v>741.04477999999995</v>
      </c>
    </row>
    <row r="109" spans="1:6" ht="54" outlineLevel="4">
      <c r="A109" s="8" t="s">
        <v>17</v>
      </c>
      <c r="B109" s="13" t="s">
        <v>10</v>
      </c>
      <c r="C109" s="13" t="s">
        <v>38</v>
      </c>
      <c r="D109" s="11" t="s">
        <v>134</v>
      </c>
      <c r="E109" s="11">
        <v>240</v>
      </c>
      <c r="F109" s="12">
        <v>741.04477999999995</v>
      </c>
    </row>
    <row r="110" spans="1:6" ht="44.25" customHeight="1" outlineLevel="4">
      <c r="A110" s="8" t="s">
        <v>121</v>
      </c>
      <c r="B110" s="13" t="s">
        <v>10</v>
      </c>
      <c r="C110" s="13" t="s">
        <v>38</v>
      </c>
      <c r="D110" s="11" t="s">
        <v>120</v>
      </c>
      <c r="E110" s="11"/>
      <c r="F110" s="12">
        <f>F111</f>
        <v>110</v>
      </c>
    </row>
    <row r="111" spans="1:6" ht="36" outlineLevel="4">
      <c r="A111" s="8" t="s">
        <v>15</v>
      </c>
      <c r="B111" s="13" t="s">
        <v>10</v>
      </c>
      <c r="C111" s="13" t="s">
        <v>38</v>
      </c>
      <c r="D111" s="11" t="s">
        <v>120</v>
      </c>
      <c r="E111" s="11">
        <v>200</v>
      </c>
      <c r="F111" s="12">
        <f>F112</f>
        <v>110</v>
      </c>
    </row>
    <row r="112" spans="1:6" ht="54" outlineLevel="4">
      <c r="A112" s="8" t="s">
        <v>17</v>
      </c>
      <c r="B112" s="13" t="s">
        <v>10</v>
      </c>
      <c r="C112" s="13" t="s">
        <v>38</v>
      </c>
      <c r="D112" s="11" t="s">
        <v>120</v>
      </c>
      <c r="E112" s="11">
        <v>240</v>
      </c>
      <c r="F112" s="12">
        <v>110</v>
      </c>
    </row>
    <row r="113" spans="1:6" ht="24.75" customHeight="1">
      <c r="A113" s="15" t="s">
        <v>111</v>
      </c>
      <c r="B113" s="13" t="s">
        <v>39</v>
      </c>
      <c r="C113" s="13"/>
      <c r="D113" s="11"/>
      <c r="E113" s="11"/>
      <c r="F113" s="12">
        <f>F114+F121+F128</f>
        <v>3501.3250699999999</v>
      </c>
    </row>
    <row r="114" spans="1:6" ht="34.5" hidden="1" customHeight="1" outlineLevel="1">
      <c r="A114" s="8" t="s">
        <v>40</v>
      </c>
      <c r="B114" s="13" t="s">
        <v>39</v>
      </c>
      <c r="C114" s="13" t="s">
        <v>8</v>
      </c>
      <c r="D114" s="11"/>
      <c r="E114" s="11"/>
      <c r="F114" s="12">
        <f>F115+F118</f>
        <v>0</v>
      </c>
    </row>
    <row r="115" spans="1:6" ht="44.25" hidden="1" customHeight="1" outlineLevel="2">
      <c r="A115" s="8" t="s">
        <v>41</v>
      </c>
      <c r="B115" s="13" t="s">
        <v>39</v>
      </c>
      <c r="C115" s="13" t="s">
        <v>8</v>
      </c>
      <c r="D115" s="11" t="s">
        <v>85</v>
      </c>
      <c r="E115" s="11"/>
      <c r="F115" s="12">
        <f t="shared" ref="F115:F116" si="12">F116</f>
        <v>0</v>
      </c>
    </row>
    <row r="116" spans="1:6" ht="49.5" hidden="1" customHeight="1" outlineLevel="3">
      <c r="A116" s="8" t="s">
        <v>15</v>
      </c>
      <c r="B116" s="13" t="s">
        <v>39</v>
      </c>
      <c r="C116" s="13" t="s">
        <v>8</v>
      </c>
      <c r="D116" s="11" t="s">
        <v>85</v>
      </c>
      <c r="E116" s="11" t="s">
        <v>16</v>
      </c>
      <c r="F116" s="12">
        <f t="shared" si="12"/>
        <v>0</v>
      </c>
    </row>
    <row r="117" spans="1:6" ht="45.75" hidden="1" customHeight="1" outlineLevel="4">
      <c r="A117" s="8" t="s">
        <v>17</v>
      </c>
      <c r="B117" s="13" t="s">
        <v>39</v>
      </c>
      <c r="C117" s="13" t="s">
        <v>8</v>
      </c>
      <c r="D117" s="11" t="s">
        <v>85</v>
      </c>
      <c r="E117" s="11" t="s">
        <v>18</v>
      </c>
      <c r="F117" s="12">
        <v>0</v>
      </c>
    </row>
    <row r="118" spans="1:6" ht="37.5" hidden="1" customHeight="1" outlineLevel="4">
      <c r="A118" s="8" t="s">
        <v>66</v>
      </c>
      <c r="B118" s="13" t="s">
        <v>39</v>
      </c>
      <c r="C118" s="13" t="s">
        <v>8</v>
      </c>
      <c r="D118" s="11" t="s">
        <v>122</v>
      </c>
      <c r="E118" s="11"/>
      <c r="F118" s="12">
        <f>F119</f>
        <v>0</v>
      </c>
    </row>
    <row r="119" spans="1:6" ht="41.25" hidden="1" customHeight="1" outlineLevel="4">
      <c r="A119" s="8" t="s">
        <v>15</v>
      </c>
      <c r="B119" s="13" t="s">
        <v>39</v>
      </c>
      <c r="C119" s="13" t="s">
        <v>8</v>
      </c>
      <c r="D119" s="11" t="s">
        <v>122</v>
      </c>
      <c r="E119" s="11">
        <v>200</v>
      </c>
      <c r="F119" s="12">
        <f>F120</f>
        <v>0</v>
      </c>
    </row>
    <row r="120" spans="1:6" ht="59.25" hidden="1" customHeight="1" outlineLevel="4">
      <c r="A120" s="8" t="s">
        <v>17</v>
      </c>
      <c r="B120" s="13" t="s">
        <v>39</v>
      </c>
      <c r="C120" s="13" t="s">
        <v>8</v>
      </c>
      <c r="D120" s="11" t="s">
        <v>122</v>
      </c>
      <c r="E120" s="11">
        <v>240</v>
      </c>
      <c r="F120" s="12">
        <v>0</v>
      </c>
    </row>
    <row r="121" spans="1:6" ht="24" customHeight="1" outlineLevel="1" collapsed="1">
      <c r="A121" s="8" t="s">
        <v>42</v>
      </c>
      <c r="B121" s="13" t="s">
        <v>39</v>
      </c>
      <c r="C121" s="13" t="s">
        <v>43</v>
      </c>
      <c r="D121" s="11"/>
      <c r="E121" s="11"/>
      <c r="F121" s="12">
        <f>F122+F125</f>
        <v>799.47668999999996</v>
      </c>
    </row>
    <row r="122" spans="1:6" ht="39" customHeight="1" outlineLevel="2">
      <c r="A122" s="8" t="s">
        <v>67</v>
      </c>
      <c r="B122" s="13" t="s">
        <v>39</v>
      </c>
      <c r="C122" s="13" t="s">
        <v>43</v>
      </c>
      <c r="D122" s="11" t="s">
        <v>86</v>
      </c>
      <c r="E122" s="11"/>
      <c r="F122" s="12">
        <f t="shared" ref="F122:F123" si="13">F123</f>
        <v>799.47668999999996</v>
      </c>
    </row>
    <row r="123" spans="1:6" ht="42.75" customHeight="1" outlineLevel="3">
      <c r="A123" s="8" t="s">
        <v>15</v>
      </c>
      <c r="B123" s="13" t="s">
        <v>39</v>
      </c>
      <c r="C123" s="13" t="s">
        <v>43</v>
      </c>
      <c r="D123" s="11" t="s">
        <v>86</v>
      </c>
      <c r="E123" s="11" t="s">
        <v>16</v>
      </c>
      <c r="F123" s="12">
        <f t="shared" si="13"/>
        <v>799.47668999999996</v>
      </c>
    </row>
    <row r="124" spans="1:6" ht="58.5" customHeight="1" outlineLevel="4">
      <c r="A124" s="8" t="s">
        <v>17</v>
      </c>
      <c r="B124" s="13" t="s">
        <v>39</v>
      </c>
      <c r="C124" s="13" t="s">
        <v>43</v>
      </c>
      <c r="D124" s="11" t="s">
        <v>86</v>
      </c>
      <c r="E124" s="11" t="s">
        <v>18</v>
      </c>
      <c r="F124" s="12">
        <v>799.47668999999996</v>
      </c>
    </row>
    <row r="125" spans="1:6" ht="20.25" hidden="1" customHeight="1" outlineLevel="4">
      <c r="A125" s="8" t="s">
        <v>66</v>
      </c>
      <c r="B125" s="13" t="s">
        <v>39</v>
      </c>
      <c r="C125" s="13" t="s">
        <v>43</v>
      </c>
      <c r="D125" s="11" t="s">
        <v>122</v>
      </c>
      <c r="E125" s="11"/>
      <c r="F125" s="17">
        <f>F126</f>
        <v>0</v>
      </c>
    </row>
    <row r="126" spans="1:6" ht="45.75" hidden="1" customHeight="1" outlineLevel="4">
      <c r="A126" s="8" t="s">
        <v>15</v>
      </c>
      <c r="B126" s="13" t="s">
        <v>39</v>
      </c>
      <c r="C126" s="13" t="s">
        <v>43</v>
      </c>
      <c r="D126" s="11" t="s">
        <v>122</v>
      </c>
      <c r="E126" s="11">
        <v>200</v>
      </c>
      <c r="F126" s="17">
        <f>F127</f>
        <v>0</v>
      </c>
    </row>
    <row r="127" spans="1:6" ht="59.25" hidden="1" customHeight="1" outlineLevel="4">
      <c r="A127" s="8" t="s">
        <v>17</v>
      </c>
      <c r="B127" s="13" t="s">
        <v>39</v>
      </c>
      <c r="C127" s="13" t="s">
        <v>43</v>
      </c>
      <c r="D127" s="11" t="s">
        <v>122</v>
      </c>
      <c r="E127" s="11">
        <v>240</v>
      </c>
      <c r="F127" s="17">
        <v>0</v>
      </c>
    </row>
    <row r="128" spans="1:6" ht="24.75" customHeight="1" outlineLevel="1">
      <c r="A128" s="8" t="s">
        <v>44</v>
      </c>
      <c r="B128" s="13" t="s">
        <v>39</v>
      </c>
      <c r="C128" s="13" t="s">
        <v>28</v>
      </c>
      <c r="D128" s="11"/>
      <c r="E128" s="11"/>
      <c r="F128" s="12">
        <f>F129+F135+F138+F144+F149+F152+F158+F155+F141</f>
        <v>2701.8483799999999</v>
      </c>
    </row>
    <row r="129" spans="1:6" ht="45.75" customHeight="1" outlineLevel="2">
      <c r="A129" s="8" t="s">
        <v>68</v>
      </c>
      <c r="B129" s="13" t="s">
        <v>39</v>
      </c>
      <c r="C129" s="13" t="s">
        <v>28</v>
      </c>
      <c r="D129" s="11" t="s">
        <v>87</v>
      </c>
      <c r="E129" s="11"/>
      <c r="F129" s="12">
        <f>F130+F132</f>
        <v>2439.2813799999999</v>
      </c>
    </row>
    <row r="130" spans="1:6" ht="36" outlineLevel="3">
      <c r="A130" s="8" t="s">
        <v>15</v>
      </c>
      <c r="B130" s="13" t="s">
        <v>39</v>
      </c>
      <c r="C130" s="13" t="s">
        <v>28</v>
      </c>
      <c r="D130" s="11" t="s">
        <v>87</v>
      </c>
      <c r="E130" s="11" t="s">
        <v>16</v>
      </c>
      <c r="F130" s="12">
        <f t="shared" ref="F130" si="14">F131</f>
        <v>2437.1788200000001</v>
      </c>
    </row>
    <row r="131" spans="1:6" ht="57" customHeight="1" outlineLevel="4">
      <c r="A131" s="8" t="s">
        <v>17</v>
      </c>
      <c r="B131" s="13" t="s">
        <v>39</v>
      </c>
      <c r="C131" s="13" t="s">
        <v>28</v>
      </c>
      <c r="D131" s="11" t="s">
        <v>87</v>
      </c>
      <c r="E131" s="11" t="s">
        <v>18</v>
      </c>
      <c r="F131" s="6">
        <v>2437.1788200000001</v>
      </c>
    </row>
    <row r="132" spans="1:6" ht="25.5" customHeight="1" outlineLevel="4">
      <c r="A132" s="8" t="s">
        <v>19</v>
      </c>
      <c r="B132" s="13" t="s">
        <v>39</v>
      </c>
      <c r="C132" s="13" t="s">
        <v>28</v>
      </c>
      <c r="D132" s="11" t="s">
        <v>87</v>
      </c>
      <c r="E132" s="11">
        <v>800</v>
      </c>
      <c r="F132" s="12">
        <f>F133+F134</f>
        <v>2.10256</v>
      </c>
    </row>
    <row r="133" spans="1:6" ht="59.25" hidden="1" customHeight="1" outlineLevel="4">
      <c r="A133" s="8" t="s">
        <v>45</v>
      </c>
      <c r="B133" s="13" t="s">
        <v>39</v>
      </c>
      <c r="C133" s="13" t="s">
        <v>28</v>
      </c>
      <c r="D133" s="11" t="s">
        <v>87</v>
      </c>
      <c r="E133" s="11">
        <v>830</v>
      </c>
      <c r="F133" s="12">
        <v>0</v>
      </c>
    </row>
    <row r="134" spans="1:6" ht="25.5" customHeight="1" outlineLevel="4">
      <c r="A134" s="8" t="s">
        <v>21</v>
      </c>
      <c r="B134" s="13" t="s">
        <v>39</v>
      </c>
      <c r="C134" s="13" t="s">
        <v>28</v>
      </c>
      <c r="D134" s="11" t="s">
        <v>87</v>
      </c>
      <c r="E134" s="11">
        <v>850</v>
      </c>
      <c r="F134" s="12">
        <v>2.10256</v>
      </c>
    </row>
    <row r="135" spans="1:6" ht="18" outlineLevel="2">
      <c r="A135" s="8" t="s">
        <v>46</v>
      </c>
      <c r="B135" s="13" t="s">
        <v>39</v>
      </c>
      <c r="C135" s="13" t="s">
        <v>28</v>
      </c>
      <c r="D135" s="11" t="s">
        <v>88</v>
      </c>
      <c r="E135" s="11"/>
      <c r="F135" s="44">
        <f t="shared" ref="F135:F136" si="15">F136</f>
        <v>15</v>
      </c>
    </row>
    <row r="136" spans="1:6" ht="36" outlineLevel="3">
      <c r="A136" s="8" t="s">
        <v>15</v>
      </c>
      <c r="B136" s="13" t="s">
        <v>39</v>
      </c>
      <c r="C136" s="13" t="s">
        <v>28</v>
      </c>
      <c r="D136" s="11" t="s">
        <v>88</v>
      </c>
      <c r="E136" s="11" t="s">
        <v>16</v>
      </c>
      <c r="F136" s="44">
        <f t="shared" si="15"/>
        <v>15</v>
      </c>
    </row>
    <row r="137" spans="1:6" ht="54" outlineLevel="4">
      <c r="A137" s="8" t="s">
        <v>17</v>
      </c>
      <c r="B137" s="13" t="s">
        <v>39</v>
      </c>
      <c r="C137" s="13" t="s">
        <v>28</v>
      </c>
      <c r="D137" s="11" t="s">
        <v>88</v>
      </c>
      <c r="E137" s="11" t="s">
        <v>18</v>
      </c>
      <c r="F137" s="44">
        <v>15</v>
      </c>
    </row>
    <row r="138" spans="1:6" ht="42" customHeight="1" outlineLevel="2">
      <c r="A138" s="8" t="s">
        <v>47</v>
      </c>
      <c r="B138" s="13" t="s">
        <v>39</v>
      </c>
      <c r="C138" s="13" t="s">
        <v>28</v>
      </c>
      <c r="D138" s="11" t="s">
        <v>89</v>
      </c>
      <c r="E138" s="11"/>
      <c r="F138" s="12">
        <f t="shared" ref="F138:F139" si="16">F139</f>
        <v>34.840000000000003</v>
      </c>
    </row>
    <row r="139" spans="1:6" ht="44.25" customHeight="1" outlineLevel="3">
      <c r="A139" s="8" t="s">
        <v>15</v>
      </c>
      <c r="B139" s="13" t="s">
        <v>39</v>
      </c>
      <c r="C139" s="13" t="s">
        <v>28</v>
      </c>
      <c r="D139" s="11" t="s">
        <v>89</v>
      </c>
      <c r="E139" s="11" t="s">
        <v>16</v>
      </c>
      <c r="F139" s="12">
        <f t="shared" si="16"/>
        <v>34.840000000000003</v>
      </c>
    </row>
    <row r="140" spans="1:6" ht="57" customHeight="1" outlineLevel="4">
      <c r="A140" s="8" t="s">
        <v>17</v>
      </c>
      <c r="B140" s="13" t="s">
        <v>39</v>
      </c>
      <c r="C140" s="13" t="s">
        <v>28</v>
      </c>
      <c r="D140" s="11" t="s">
        <v>89</v>
      </c>
      <c r="E140" s="11" t="s">
        <v>18</v>
      </c>
      <c r="F140" s="12">
        <v>34.840000000000003</v>
      </c>
    </row>
    <row r="141" spans="1:6" ht="39.75" hidden="1" customHeight="1" outlineLevel="4">
      <c r="A141" s="8" t="s">
        <v>69</v>
      </c>
      <c r="B141" s="13" t="s">
        <v>39</v>
      </c>
      <c r="C141" s="13" t="s">
        <v>28</v>
      </c>
      <c r="D141" s="11" t="s">
        <v>72</v>
      </c>
      <c r="E141" s="11"/>
      <c r="F141" s="12">
        <f>F142</f>
        <v>0</v>
      </c>
    </row>
    <row r="142" spans="1:6" ht="58.5" hidden="1" customHeight="1" outlineLevel="4">
      <c r="A142" s="8" t="s">
        <v>15</v>
      </c>
      <c r="B142" s="13" t="s">
        <v>39</v>
      </c>
      <c r="C142" s="13" t="s">
        <v>28</v>
      </c>
      <c r="D142" s="11" t="s">
        <v>71</v>
      </c>
      <c r="E142" s="11" t="s">
        <v>16</v>
      </c>
      <c r="F142" s="12">
        <f>F143</f>
        <v>0</v>
      </c>
    </row>
    <row r="143" spans="1:6" ht="57.75" hidden="1" customHeight="1" outlineLevel="4">
      <c r="A143" s="8" t="s">
        <v>17</v>
      </c>
      <c r="B143" s="13" t="s">
        <v>39</v>
      </c>
      <c r="C143" s="13" t="s">
        <v>28</v>
      </c>
      <c r="D143" s="11" t="s">
        <v>71</v>
      </c>
      <c r="E143" s="11" t="s">
        <v>18</v>
      </c>
      <c r="F143" s="12">
        <v>0</v>
      </c>
    </row>
    <row r="144" spans="1:6" ht="36" outlineLevel="2">
      <c r="A144" s="8" t="s">
        <v>48</v>
      </c>
      <c r="B144" s="13" t="s">
        <v>39</v>
      </c>
      <c r="C144" s="13" t="s">
        <v>28</v>
      </c>
      <c r="D144" s="11" t="s">
        <v>90</v>
      </c>
      <c r="E144" s="11"/>
      <c r="F144" s="12">
        <f>F145+F147</f>
        <v>212.727</v>
      </c>
    </row>
    <row r="145" spans="1:6" ht="36" outlineLevel="3">
      <c r="A145" s="8" t="s">
        <v>15</v>
      </c>
      <c r="B145" s="13" t="s">
        <v>39</v>
      </c>
      <c r="C145" s="13" t="s">
        <v>28</v>
      </c>
      <c r="D145" s="11" t="s">
        <v>90</v>
      </c>
      <c r="E145" s="11" t="s">
        <v>16</v>
      </c>
      <c r="F145" s="12">
        <f>F146</f>
        <v>212.727</v>
      </c>
    </row>
    <row r="146" spans="1:6" ht="57" customHeight="1" outlineLevel="4">
      <c r="A146" s="8" t="s">
        <v>17</v>
      </c>
      <c r="B146" s="13" t="s">
        <v>39</v>
      </c>
      <c r="C146" s="13" t="s">
        <v>28</v>
      </c>
      <c r="D146" s="11" t="s">
        <v>90</v>
      </c>
      <c r="E146" s="11" t="s">
        <v>18</v>
      </c>
      <c r="F146" s="12">
        <v>212.727</v>
      </c>
    </row>
    <row r="147" spans="1:6" ht="18" hidden="1" outlineLevel="3">
      <c r="A147" s="24" t="s">
        <v>19</v>
      </c>
      <c r="B147" s="19" t="s">
        <v>39</v>
      </c>
      <c r="C147" s="19" t="s">
        <v>28</v>
      </c>
      <c r="D147" s="23" t="s">
        <v>49</v>
      </c>
      <c r="E147" s="23" t="s">
        <v>20</v>
      </c>
      <c r="F147" s="17">
        <f>F148</f>
        <v>0</v>
      </c>
    </row>
    <row r="148" spans="1:6" ht="18" hidden="1" outlineLevel="4">
      <c r="A148" s="24" t="s">
        <v>50</v>
      </c>
      <c r="B148" s="19" t="s">
        <v>39</v>
      </c>
      <c r="C148" s="19" t="s">
        <v>28</v>
      </c>
      <c r="D148" s="23" t="s">
        <v>49</v>
      </c>
      <c r="E148" s="23" t="s">
        <v>51</v>
      </c>
      <c r="F148" s="17"/>
    </row>
    <row r="149" spans="1:6" ht="3.75" hidden="1" customHeight="1" outlineLevel="2">
      <c r="A149" s="24" t="s">
        <v>52</v>
      </c>
      <c r="B149" s="19" t="s">
        <v>39</v>
      </c>
      <c r="C149" s="19" t="s">
        <v>28</v>
      </c>
      <c r="D149" s="26" t="s">
        <v>91</v>
      </c>
      <c r="E149" s="23"/>
      <c r="F149" s="17">
        <f t="shared" ref="F149:F150" si="17">F150</f>
        <v>0</v>
      </c>
    </row>
    <row r="150" spans="1:6" ht="60" hidden="1" customHeight="1" outlineLevel="3">
      <c r="A150" s="24" t="s">
        <v>15</v>
      </c>
      <c r="B150" s="19" t="s">
        <v>39</v>
      </c>
      <c r="C150" s="19" t="s">
        <v>28</v>
      </c>
      <c r="D150" s="26" t="s">
        <v>91</v>
      </c>
      <c r="E150" s="23" t="s">
        <v>16</v>
      </c>
      <c r="F150" s="17">
        <f t="shared" si="17"/>
        <v>0</v>
      </c>
    </row>
    <row r="151" spans="1:6" ht="58.5" hidden="1" customHeight="1" outlineLevel="4">
      <c r="A151" s="24" t="s">
        <v>17</v>
      </c>
      <c r="B151" s="19" t="s">
        <v>39</v>
      </c>
      <c r="C151" s="19" t="s">
        <v>28</v>
      </c>
      <c r="D151" s="26" t="s">
        <v>91</v>
      </c>
      <c r="E151" s="23" t="s">
        <v>18</v>
      </c>
      <c r="F151" s="17"/>
    </row>
    <row r="152" spans="1:6" ht="36" hidden="1" outlineLevel="2" collapsed="1">
      <c r="A152" s="24" t="s">
        <v>53</v>
      </c>
      <c r="B152" s="19" t="s">
        <v>39</v>
      </c>
      <c r="C152" s="19" t="s">
        <v>28</v>
      </c>
      <c r="D152" s="26" t="s">
        <v>92</v>
      </c>
      <c r="E152" s="23"/>
      <c r="F152" s="17">
        <f t="shared" ref="F152:F153" si="18">F153</f>
        <v>0</v>
      </c>
    </row>
    <row r="153" spans="1:6" ht="36" hidden="1" outlineLevel="3">
      <c r="A153" s="24" t="s">
        <v>15</v>
      </c>
      <c r="B153" s="19" t="s">
        <v>39</v>
      </c>
      <c r="C153" s="19" t="s">
        <v>28</v>
      </c>
      <c r="D153" s="26" t="s">
        <v>92</v>
      </c>
      <c r="E153" s="23" t="s">
        <v>16</v>
      </c>
      <c r="F153" s="17">
        <f t="shared" si="18"/>
        <v>0</v>
      </c>
    </row>
    <row r="154" spans="1:6" ht="54" hidden="1" outlineLevel="4">
      <c r="A154" s="24" t="s">
        <v>17</v>
      </c>
      <c r="B154" s="19" t="s">
        <v>39</v>
      </c>
      <c r="C154" s="19" t="s">
        <v>28</v>
      </c>
      <c r="D154" s="26" t="s">
        <v>92</v>
      </c>
      <c r="E154" s="23" t="s">
        <v>18</v>
      </c>
      <c r="F154" s="17"/>
    </row>
    <row r="155" spans="1:6" ht="93" hidden="1" customHeight="1" outlineLevel="4">
      <c r="A155" s="27" t="s">
        <v>60</v>
      </c>
      <c r="B155" s="19" t="s">
        <v>39</v>
      </c>
      <c r="C155" s="19" t="s">
        <v>28</v>
      </c>
      <c r="D155" s="26" t="s">
        <v>93</v>
      </c>
      <c r="E155" s="23"/>
      <c r="F155" s="17">
        <f t="shared" ref="F155:F156" si="19">F156</f>
        <v>0</v>
      </c>
    </row>
    <row r="156" spans="1:6" ht="36" hidden="1" outlineLevel="4">
      <c r="A156" s="24" t="s">
        <v>15</v>
      </c>
      <c r="B156" s="19" t="s">
        <v>39</v>
      </c>
      <c r="C156" s="19" t="s">
        <v>28</v>
      </c>
      <c r="D156" s="26" t="s">
        <v>93</v>
      </c>
      <c r="E156" s="23">
        <v>200</v>
      </c>
      <c r="F156" s="17">
        <f t="shared" si="19"/>
        <v>0</v>
      </c>
    </row>
    <row r="157" spans="1:6" ht="54" hidden="1" outlineLevel="4">
      <c r="A157" s="24" t="s">
        <v>17</v>
      </c>
      <c r="B157" s="19" t="s">
        <v>39</v>
      </c>
      <c r="C157" s="19" t="s">
        <v>28</v>
      </c>
      <c r="D157" s="26" t="s">
        <v>93</v>
      </c>
      <c r="E157" s="23">
        <v>240</v>
      </c>
      <c r="F157" s="17"/>
    </row>
    <row r="158" spans="1:6" ht="36" hidden="1" outlineLevel="4">
      <c r="A158" s="24" t="s">
        <v>53</v>
      </c>
      <c r="B158" s="19" t="s">
        <v>39</v>
      </c>
      <c r="C158" s="19" t="s">
        <v>28</v>
      </c>
      <c r="D158" s="26" t="s">
        <v>94</v>
      </c>
      <c r="E158" s="23"/>
      <c r="F158" s="17">
        <f t="shared" ref="F158:F159" si="20">F159</f>
        <v>0</v>
      </c>
    </row>
    <row r="159" spans="1:6" ht="36" hidden="1" outlineLevel="4">
      <c r="A159" s="24" t="s">
        <v>15</v>
      </c>
      <c r="B159" s="19" t="s">
        <v>39</v>
      </c>
      <c r="C159" s="19" t="s">
        <v>28</v>
      </c>
      <c r="D159" s="26" t="s">
        <v>94</v>
      </c>
      <c r="E159" s="23" t="s">
        <v>16</v>
      </c>
      <c r="F159" s="17">
        <f t="shared" si="20"/>
        <v>0</v>
      </c>
    </row>
    <row r="160" spans="1:6" ht="54" hidden="1" outlineLevel="4">
      <c r="A160" s="24" t="s">
        <v>17</v>
      </c>
      <c r="B160" s="19" t="s">
        <v>39</v>
      </c>
      <c r="C160" s="19" t="s">
        <v>28</v>
      </c>
      <c r="D160" s="26" t="s">
        <v>94</v>
      </c>
      <c r="E160" s="23" t="s">
        <v>18</v>
      </c>
      <c r="F160" s="17"/>
    </row>
    <row r="161" spans="1:6" ht="23.25" customHeight="1">
      <c r="A161" s="28" t="s">
        <v>112</v>
      </c>
      <c r="B161" s="19" t="s">
        <v>30</v>
      </c>
      <c r="C161" s="19"/>
      <c r="D161" s="23"/>
      <c r="E161" s="23"/>
      <c r="F161" s="12">
        <f t="shared" ref="F161:F164" si="21">F162</f>
        <v>239.86680000000001</v>
      </c>
    </row>
    <row r="162" spans="1:6" ht="18" outlineLevel="1">
      <c r="A162" s="24" t="s">
        <v>54</v>
      </c>
      <c r="B162" s="19" t="s">
        <v>30</v>
      </c>
      <c r="C162" s="19" t="s">
        <v>8</v>
      </c>
      <c r="D162" s="23"/>
      <c r="E162" s="23"/>
      <c r="F162" s="12">
        <f t="shared" si="21"/>
        <v>239.86680000000001</v>
      </c>
    </row>
    <row r="163" spans="1:6" ht="41.25" customHeight="1" outlineLevel="2">
      <c r="A163" s="3" t="s">
        <v>70</v>
      </c>
      <c r="B163" s="19" t="s">
        <v>30</v>
      </c>
      <c r="C163" s="19" t="s">
        <v>8</v>
      </c>
      <c r="D163" s="23" t="s">
        <v>95</v>
      </c>
      <c r="E163" s="23"/>
      <c r="F163" s="12">
        <f t="shared" si="21"/>
        <v>239.86680000000001</v>
      </c>
    </row>
    <row r="164" spans="1:6" ht="36" outlineLevel="3">
      <c r="A164" s="24" t="s">
        <v>55</v>
      </c>
      <c r="B164" s="19" t="s">
        <v>30</v>
      </c>
      <c r="C164" s="19" t="s">
        <v>8</v>
      </c>
      <c r="D164" s="23" t="s">
        <v>95</v>
      </c>
      <c r="E164" s="23" t="s">
        <v>56</v>
      </c>
      <c r="F164" s="12">
        <f t="shared" si="21"/>
        <v>239.86680000000001</v>
      </c>
    </row>
    <row r="165" spans="1:6" ht="36" outlineLevel="4">
      <c r="A165" s="24" t="s">
        <v>57</v>
      </c>
      <c r="B165" s="19" t="s">
        <v>30</v>
      </c>
      <c r="C165" s="19" t="s">
        <v>8</v>
      </c>
      <c r="D165" s="23" t="s">
        <v>95</v>
      </c>
      <c r="E165" s="23" t="s">
        <v>58</v>
      </c>
      <c r="F165" s="12">
        <v>239.86680000000001</v>
      </c>
    </row>
    <row r="166" spans="1:6" ht="27.75" customHeight="1">
      <c r="A166" s="4" t="s">
        <v>59</v>
      </c>
      <c r="B166" s="4"/>
      <c r="C166" s="4"/>
      <c r="D166" s="4"/>
      <c r="E166" s="4"/>
      <c r="F166" s="6">
        <f>F19+F62+F69+F74+F113+F161</f>
        <v>15449.07763</v>
      </c>
    </row>
    <row r="167" spans="1:6" ht="12.75" customHeight="1">
      <c r="A167" s="5"/>
      <c r="B167" s="5"/>
      <c r="C167" s="5"/>
      <c r="D167" s="5"/>
      <c r="E167" s="5"/>
      <c r="F167" s="5"/>
    </row>
    <row r="168" spans="1:6">
      <c r="A168" s="47"/>
      <c r="B168" s="47"/>
      <c r="C168" s="47"/>
      <c r="D168" s="47"/>
      <c r="E168" s="47"/>
      <c r="F168" s="47"/>
    </row>
  </sheetData>
  <mergeCells count="13">
    <mergeCell ref="A10:F10"/>
    <mergeCell ref="A11:F11"/>
    <mergeCell ref="A1:F1"/>
    <mergeCell ref="E2:F2"/>
    <mergeCell ref="B3:F3"/>
    <mergeCell ref="B4:F4"/>
    <mergeCell ref="B5:F5"/>
    <mergeCell ref="A12:F12"/>
    <mergeCell ref="A13:F13"/>
    <mergeCell ref="A14:F14"/>
    <mergeCell ref="A15:F15"/>
    <mergeCell ref="A168:F168"/>
    <mergeCell ref="A16:F16"/>
  </mergeCells>
  <pageMargins left="0.59055118110236227" right="0.59055118110236227" top="0.59055118110236227" bottom="0.59055118110236227" header="0.39370078740157483" footer="0.3937007874015748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 adm</dc:creator>
  <cp:lastModifiedBy>kok adm</cp:lastModifiedBy>
  <cp:lastPrinted>2024-06-25T13:21:46Z</cp:lastPrinted>
  <dcterms:created xsi:type="dcterms:W3CDTF">2026-05-27T05:31:06Z</dcterms:created>
  <dcterms:modified xsi:type="dcterms:W3CDTF">2026-05-27T05:31:06Z</dcterms:modified>
</cp:coreProperties>
</file>